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pecification" sheetId="2" r:id="rId1"/>
    <sheet name="7067" sheetId="3" r:id="rId2"/>
  </sheets>
  <definedNames>
    <definedName name="_xlnm._FilterDatabase" localSheetId="0" hidden="1">Specification!$A$3:$AI$47</definedName>
  </definedNames>
  <calcPr calcId="152511"/>
  <pivotCaches>
    <pivotCache cacheId="0" r:id="rId3"/>
  </pivotCaches>
</workbook>
</file>

<file path=xl/calcChain.xml><?xml version="1.0" encoding="utf-8"?>
<calcChain xmlns="http://schemas.openxmlformats.org/spreadsheetml/2006/main">
  <c r="O47" i="2" l="1"/>
  <c r="O46" i="2"/>
  <c r="O45" i="2"/>
  <c r="O44" i="2"/>
  <c r="O43" i="2"/>
  <c r="O42" i="2"/>
  <c r="O41" i="2"/>
  <c r="O39" i="2"/>
  <c r="O38" i="2"/>
  <c r="O37" i="2"/>
  <c r="O36" i="2"/>
  <c r="O35" i="2"/>
  <c r="O34" i="2"/>
  <c r="O32" i="2"/>
  <c r="O31" i="2"/>
  <c r="O30" i="2"/>
  <c r="O29" i="2"/>
  <c r="O28" i="2"/>
  <c r="O27" i="2"/>
  <c r="O26" i="2"/>
  <c r="O25" i="2"/>
  <c r="O24" i="2"/>
  <c r="O23" i="2"/>
  <c r="O21" i="2"/>
  <c r="O20" i="2"/>
  <c r="O19" i="2"/>
  <c r="O18" i="2"/>
  <c r="O17" i="2"/>
  <c r="O16" i="2"/>
  <c r="O15" i="2"/>
  <c r="O14" i="2"/>
  <c r="O13" i="2"/>
  <c r="O12" i="2"/>
  <c r="O11" i="2"/>
  <c r="O9" i="2"/>
  <c r="O8" i="2"/>
  <c r="O7" i="2"/>
  <c r="O6" i="2"/>
  <c r="O5" i="2"/>
  <c r="O40" i="2"/>
  <c r="O33" i="2"/>
  <c r="O22" i="2"/>
  <c r="O10" i="2"/>
  <c r="O4" i="2"/>
  <c r="O2" i="2" s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" i="2"/>
</calcChain>
</file>

<file path=xl/sharedStrings.xml><?xml version="1.0" encoding="utf-8"?>
<sst xmlns="http://schemas.openxmlformats.org/spreadsheetml/2006/main" count="487" uniqueCount="120">
  <si>
    <t>5331640R</t>
  </si>
  <si>
    <t>GIUBBINO GAMA 2 NYLON 390T</t>
  </si>
  <si>
    <t>GILET CABOTO NYLON</t>
  </si>
  <si>
    <t>5337221R</t>
  </si>
  <si>
    <t>CHINO POLY-ELA</t>
  </si>
  <si>
    <t>DOLCEVITA BYRD MAGLIA RASATA F.12</t>
  </si>
  <si>
    <t>S</t>
  </si>
  <si>
    <t>M</t>
  </si>
  <si>
    <t>L</t>
  </si>
  <si>
    <t>XL</t>
  </si>
  <si>
    <t>XXL</t>
  </si>
  <si>
    <t>3XL</t>
  </si>
  <si>
    <t>XS</t>
  </si>
  <si>
    <t>S/M</t>
  </si>
  <si>
    <t>L/XL</t>
  </si>
  <si>
    <t>TU</t>
  </si>
  <si>
    <t>38</t>
  </si>
  <si>
    <t>40</t>
  </si>
  <si>
    <t>42</t>
  </si>
  <si>
    <t>44</t>
  </si>
  <si>
    <t>46</t>
  </si>
  <si>
    <t>48</t>
  </si>
  <si>
    <t>50</t>
  </si>
  <si>
    <t>52</t>
  </si>
  <si>
    <t>54</t>
  </si>
  <si>
    <t>56</t>
  </si>
  <si>
    <t>730</t>
  </si>
  <si>
    <t>BLU SCURO</t>
  </si>
  <si>
    <t>7</t>
  </si>
  <si>
    <t>NERO</t>
  </si>
  <si>
    <t>37</t>
  </si>
  <si>
    <t>MILITARE</t>
  </si>
  <si>
    <t>1503</t>
  </si>
  <si>
    <t>BLU MEDIO</t>
  </si>
  <si>
    <t>410</t>
  </si>
  <si>
    <t>GRIGIO</t>
  </si>
  <si>
    <t>5331639</t>
  </si>
  <si>
    <t>GIUBBINO MAGELLANO POLY STRETCH (95)</t>
  </si>
  <si>
    <t>5331640</t>
  </si>
  <si>
    <t>GIUBBINO GAMA NYLON (455)</t>
  </si>
  <si>
    <t>798</t>
  </si>
  <si>
    <t>BLU CHIARO</t>
  </si>
  <si>
    <t>120</t>
  </si>
  <si>
    <t>MORO</t>
  </si>
  <si>
    <t>5331641</t>
  </si>
  <si>
    <t>GIUBBINO COLOMBO INTERLOCK (222)</t>
  </si>
  <si>
    <t>5331642</t>
  </si>
  <si>
    <t>GIUBBINO ERIKSON ACTIVE STRETCH (242)</t>
  </si>
  <si>
    <t>5332633</t>
  </si>
  <si>
    <t>GIACCONE VESPUCCI OUTSTRETCH (54)</t>
  </si>
  <si>
    <t>5337221</t>
  </si>
  <si>
    <t>GILET CABOTO 2 NYLON 390T (13)</t>
  </si>
  <si>
    <t>53471101</t>
  </si>
  <si>
    <t>5 TASCHE CABRAL JEANS (41)</t>
  </si>
  <si>
    <t>53471102</t>
  </si>
  <si>
    <t>5 TASCHE CORTES BULL STRETCH (193)</t>
  </si>
  <si>
    <t>53471103</t>
  </si>
  <si>
    <t>CHINO HUDSON TWILL STRETCH (99)</t>
  </si>
  <si>
    <t>53471104</t>
  </si>
  <si>
    <t>53471105</t>
  </si>
  <si>
    <t>CARGO HEDIN HERRINGBONE (140)</t>
  </si>
  <si>
    <t>53471106</t>
  </si>
  <si>
    <t>CHINO MACKENZIE JERSEY STRETCH (79)</t>
  </si>
  <si>
    <t>53501782</t>
  </si>
  <si>
    <t>GILET DRAKE POWER-FLEX (235)</t>
  </si>
  <si>
    <t>53501783</t>
  </si>
  <si>
    <t>APERTO C/ZIP JOLIET POWER-FLEX (243)</t>
  </si>
  <si>
    <t>53501786</t>
  </si>
  <si>
    <t>GIROCOLLO WILKES PUNTO NORVEGESE/MAGLIA RASATA</t>
  </si>
  <si>
    <t>53501787</t>
  </si>
  <si>
    <t>LUPO ZIP STANLEY PUNTO NORVEGESE/MAGLIA RASATA</t>
  </si>
  <si>
    <t>53501788</t>
  </si>
  <si>
    <t>GIROCOLLO VICTOR MAGLIA RASATA F.12 (67)</t>
  </si>
  <si>
    <t>53501789</t>
  </si>
  <si>
    <t>GIROCOLLO ETIENNE MAGLIA RASATA F.7 (94)</t>
  </si>
  <si>
    <t>53501790</t>
  </si>
  <si>
    <t>53521072</t>
  </si>
  <si>
    <t>POLO M/L STARK PIQUET STRETCH (330)</t>
  </si>
  <si>
    <t>ARTICLE</t>
  </si>
  <si>
    <t>COLOR CODE</t>
  </si>
  <si>
    <t>COLOR DESCRIPTION</t>
  </si>
  <si>
    <t>SUPPLIER DESCRIPTION</t>
  </si>
  <si>
    <t>QTY</t>
  </si>
  <si>
    <t>RRP</t>
  </si>
  <si>
    <t>WHS</t>
  </si>
  <si>
    <t>DESCRIPTION</t>
  </si>
  <si>
    <t>SWEATSHIRT</t>
  </si>
  <si>
    <t>POLO LONG SLEEVE</t>
  </si>
  <si>
    <t>JUMPER</t>
  </si>
  <si>
    <t>TURTLENECK</t>
  </si>
  <si>
    <t>JEANS</t>
  </si>
  <si>
    <t>PANTS</t>
  </si>
  <si>
    <t>COAT</t>
  </si>
  <si>
    <t>BRAND</t>
  </si>
  <si>
    <t>ARMATA</t>
  </si>
  <si>
    <t>SEASON</t>
  </si>
  <si>
    <t>FW 2025/2026</t>
  </si>
  <si>
    <t>FULL ARTICLE</t>
  </si>
  <si>
    <t>IMAGE</t>
  </si>
  <si>
    <t>Grand Total</t>
  </si>
  <si>
    <t>Sum of QTY</t>
  </si>
  <si>
    <t>DOWN JACKET</t>
  </si>
  <si>
    <t>GENDER</t>
  </si>
  <si>
    <t>MALE</t>
  </si>
  <si>
    <t>GILET</t>
  </si>
  <si>
    <t>MYANMAR</t>
  </si>
  <si>
    <t>BANGLADESH</t>
  </si>
  <si>
    <t>100% WOOL</t>
  </si>
  <si>
    <t>100% POLYAMID</t>
  </si>
  <si>
    <t>100% POLYESTER</t>
  </si>
  <si>
    <t>12% ELASTANE 88% POLYAMID</t>
  </si>
  <si>
    <t>50% WOM 50% ACRYL</t>
  </si>
  <si>
    <t>88% POLYAMID 12% ELASTANE</t>
  </si>
  <si>
    <t>95% COTTON 5% ELASTANE</t>
  </si>
  <si>
    <t>98% COTTON 2% ELASTANE</t>
  </si>
  <si>
    <t>80% LYCRA 20% NYLON</t>
  </si>
  <si>
    <t>65% COTTON 29% POLYESTER 6% ELASTANE</t>
  </si>
  <si>
    <t>69% POLYESTER 25% VISCOSE 6% ELASTANE</t>
  </si>
  <si>
    <t>MADE IN</t>
  </si>
  <si>
    <t>COMPOSITION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</si>
</sst>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1809]#,##0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3</xdr:row>
      <xdr:rowOff>25400</xdr:rowOff>
    </xdr:from>
    <xdr:to>
      <xdr:col>2</xdr:col>
      <xdr:colOff>1701800</xdr:colOff>
      <xdr:row>3</xdr:row>
      <xdr:rowOff>1676400</xdr:rowOff>
    </xdr:to>
    <xdr:pic>
      <xdr:nvPicPr>
        <xdr:cNvPr id="1025" name="Picture 2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63750" y="908050"/>
          <a:ext cx="1358900" cy="165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342900</xdr:colOff>
      <xdr:row>4</xdr:row>
      <xdr:rowOff>19050</xdr:rowOff>
    </xdr:from>
    <xdr:to>
      <xdr:col>2</xdr:col>
      <xdr:colOff>1701800</xdr:colOff>
      <xdr:row>6</xdr:row>
      <xdr:rowOff>546100</xdr:rowOff>
    </xdr:to>
    <xdr:pic>
      <xdr:nvPicPr>
        <xdr:cNvPr id="1026" name="Picture 6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63750" y="2603500"/>
          <a:ext cx="1358900" cy="165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342900</xdr:colOff>
      <xdr:row>7</xdr:row>
      <xdr:rowOff>25400</xdr:rowOff>
    </xdr:from>
    <xdr:to>
      <xdr:col>2</xdr:col>
      <xdr:colOff>1701800</xdr:colOff>
      <xdr:row>7</xdr:row>
      <xdr:rowOff>1676400</xdr:rowOff>
    </xdr:to>
    <xdr:pic>
      <xdr:nvPicPr>
        <xdr:cNvPr id="1027" name="Picture 10"/>
        <xdr:cNvPicPr>
          <a:picLocks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63750" y="4305300"/>
          <a:ext cx="1358900" cy="165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342900</xdr:colOff>
      <xdr:row>8</xdr:row>
      <xdr:rowOff>25400</xdr:rowOff>
    </xdr:from>
    <xdr:to>
      <xdr:col>2</xdr:col>
      <xdr:colOff>1701800</xdr:colOff>
      <xdr:row>8</xdr:row>
      <xdr:rowOff>1676400</xdr:rowOff>
    </xdr:to>
    <xdr:pic>
      <xdr:nvPicPr>
        <xdr:cNvPr id="1028" name="Picture 12"/>
        <xdr:cNvPicPr>
          <a:picLocks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063750" y="6007100"/>
          <a:ext cx="1358900" cy="165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342900</xdr:colOff>
      <xdr:row>9</xdr:row>
      <xdr:rowOff>25400</xdr:rowOff>
    </xdr:from>
    <xdr:to>
      <xdr:col>2</xdr:col>
      <xdr:colOff>1701800</xdr:colOff>
      <xdr:row>9</xdr:row>
      <xdr:rowOff>1676400</xdr:rowOff>
    </xdr:to>
    <xdr:pic>
      <xdr:nvPicPr>
        <xdr:cNvPr id="1029" name="Picture 14"/>
        <xdr:cNvPicPr>
          <a:picLocks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063750" y="7708900"/>
          <a:ext cx="1358900" cy="165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342900</xdr:colOff>
      <xdr:row>10</xdr:row>
      <xdr:rowOff>25400</xdr:rowOff>
    </xdr:from>
    <xdr:to>
      <xdr:col>2</xdr:col>
      <xdr:colOff>1701800</xdr:colOff>
      <xdr:row>10</xdr:row>
      <xdr:rowOff>1676400</xdr:rowOff>
    </xdr:to>
    <xdr:pic>
      <xdr:nvPicPr>
        <xdr:cNvPr id="1030" name="Picture 16"/>
        <xdr:cNvPicPr>
          <a:picLocks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063750" y="9410700"/>
          <a:ext cx="1358900" cy="165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342900</xdr:colOff>
      <xdr:row>11</xdr:row>
      <xdr:rowOff>25400</xdr:rowOff>
    </xdr:from>
    <xdr:to>
      <xdr:col>2</xdr:col>
      <xdr:colOff>1701800</xdr:colOff>
      <xdr:row>11</xdr:row>
      <xdr:rowOff>1676400</xdr:rowOff>
    </xdr:to>
    <xdr:pic>
      <xdr:nvPicPr>
        <xdr:cNvPr id="1031" name="Picture 18"/>
        <xdr:cNvPicPr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063750" y="11112500"/>
          <a:ext cx="1358900" cy="165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342900</xdr:colOff>
      <xdr:row>12</xdr:row>
      <xdr:rowOff>25400</xdr:rowOff>
    </xdr:from>
    <xdr:to>
      <xdr:col>2</xdr:col>
      <xdr:colOff>1701800</xdr:colOff>
      <xdr:row>12</xdr:row>
      <xdr:rowOff>1676400</xdr:rowOff>
    </xdr:to>
    <xdr:pic>
      <xdr:nvPicPr>
        <xdr:cNvPr id="1032" name="Picture 98"/>
        <xdr:cNvPicPr>
          <a:picLocks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063750" y="12814300"/>
          <a:ext cx="1358900" cy="165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323850</xdr:colOff>
      <xdr:row>13</xdr:row>
      <xdr:rowOff>82550</xdr:rowOff>
    </xdr:from>
    <xdr:to>
      <xdr:col>2</xdr:col>
      <xdr:colOff>1644650</xdr:colOff>
      <xdr:row>18</xdr:row>
      <xdr:rowOff>215900</xdr:rowOff>
    </xdr:to>
    <xdr:pic>
      <xdr:nvPicPr>
        <xdr:cNvPr id="1033" name="Picture 108"/>
        <xdr:cNvPicPr>
          <a:picLocks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044700" y="14573250"/>
          <a:ext cx="1320800" cy="1530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342900</xdr:colOff>
      <xdr:row>22</xdr:row>
      <xdr:rowOff>25400</xdr:rowOff>
    </xdr:from>
    <xdr:to>
      <xdr:col>2</xdr:col>
      <xdr:colOff>1701800</xdr:colOff>
      <xdr:row>22</xdr:row>
      <xdr:rowOff>1676400</xdr:rowOff>
    </xdr:to>
    <xdr:pic>
      <xdr:nvPicPr>
        <xdr:cNvPr id="1034" name="Picture 112"/>
        <xdr:cNvPicPr>
          <a:picLocks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063750" y="18440400"/>
          <a:ext cx="1358900" cy="165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342900</xdr:colOff>
      <xdr:row>23</xdr:row>
      <xdr:rowOff>25400</xdr:rowOff>
    </xdr:from>
    <xdr:to>
      <xdr:col>2</xdr:col>
      <xdr:colOff>1701800</xdr:colOff>
      <xdr:row>24</xdr:row>
      <xdr:rowOff>825500</xdr:rowOff>
    </xdr:to>
    <xdr:pic>
      <xdr:nvPicPr>
        <xdr:cNvPr id="1035" name="Picture 120"/>
        <xdr:cNvPicPr>
          <a:picLocks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063750" y="20142200"/>
          <a:ext cx="1358900" cy="165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342900</xdr:colOff>
      <xdr:row>25</xdr:row>
      <xdr:rowOff>25400</xdr:rowOff>
    </xdr:from>
    <xdr:to>
      <xdr:col>2</xdr:col>
      <xdr:colOff>1701800</xdr:colOff>
      <xdr:row>26</xdr:row>
      <xdr:rowOff>825500</xdr:rowOff>
    </xdr:to>
    <xdr:pic>
      <xdr:nvPicPr>
        <xdr:cNvPr id="1036" name="Picture 122"/>
        <xdr:cNvPicPr>
          <a:picLocks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063750" y="21844000"/>
          <a:ext cx="1358900" cy="165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342900</xdr:colOff>
      <xdr:row>27</xdr:row>
      <xdr:rowOff>25400</xdr:rowOff>
    </xdr:from>
    <xdr:to>
      <xdr:col>2</xdr:col>
      <xdr:colOff>1701800</xdr:colOff>
      <xdr:row>27</xdr:row>
      <xdr:rowOff>1676400</xdr:rowOff>
    </xdr:to>
    <xdr:pic>
      <xdr:nvPicPr>
        <xdr:cNvPr id="1037" name="Picture 124"/>
        <xdr:cNvPicPr>
          <a:picLocks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063750" y="23545800"/>
          <a:ext cx="1358900" cy="165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342900</xdr:colOff>
      <xdr:row>28</xdr:row>
      <xdr:rowOff>25400</xdr:rowOff>
    </xdr:from>
    <xdr:to>
      <xdr:col>2</xdr:col>
      <xdr:colOff>1701800</xdr:colOff>
      <xdr:row>28</xdr:row>
      <xdr:rowOff>1676400</xdr:rowOff>
    </xdr:to>
    <xdr:pic>
      <xdr:nvPicPr>
        <xdr:cNvPr id="1038" name="Picture 126"/>
        <xdr:cNvPicPr>
          <a:picLocks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063750" y="25247600"/>
          <a:ext cx="1358900" cy="165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342900</xdr:colOff>
      <xdr:row>29</xdr:row>
      <xdr:rowOff>25400</xdr:rowOff>
    </xdr:from>
    <xdr:to>
      <xdr:col>2</xdr:col>
      <xdr:colOff>1701800</xdr:colOff>
      <xdr:row>29</xdr:row>
      <xdr:rowOff>1676400</xdr:rowOff>
    </xdr:to>
    <xdr:pic>
      <xdr:nvPicPr>
        <xdr:cNvPr id="1039" name="Picture 128"/>
        <xdr:cNvPicPr>
          <a:picLocks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063750" y="26949400"/>
          <a:ext cx="1358900" cy="165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342900</xdr:colOff>
      <xdr:row>30</xdr:row>
      <xdr:rowOff>25400</xdr:rowOff>
    </xdr:from>
    <xdr:to>
      <xdr:col>2</xdr:col>
      <xdr:colOff>1644650</xdr:colOff>
      <xdr:row>30</xdr:row>
      <xdr:rowOff>1606550</xdr:rowOff>
    </xdr:to>
    <xdr:pic>
      <xdr:nvPicPr>
        <xdr:cNvPr id="1040" name="Picture 142"/>
        <xdr:cNvPicPr>
          <a:picLocks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063750" y="28651200"/>
          <a:ext cx="130175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355600</xdr:colOff>
      <xdr:row>31</xdr:row>
      <xdr:rowOff>44450</xdr:rowOff>
    </xdr:from>
    <xdr:to>
      <xdr:col>2</xdr:col>
      <xdr:colOff>1663700</xdr:colOff>
      <xdr:row>36</xdr:row>
      <xdr:rowOff>222250</xdr:rowOff>
    </xdr:to>
    <xdr:pic>
      <xdr:nvPicPr>
        <xdr:cNvPr id="1041" name="Picture 144"/>
        <xdr:cNvPicPr>
          <a:picLocks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076450" y="30372050"/>
          <a:ext cx="1308100" cy="157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342900</xdr:colOff>
      <xdr:row>37</xdr:row>
      <xdr:rowOff>107950</xdr:rowOff>
    </xdr:from>
    <xdr:to>
      <xdr:col>2</xdr:col>
      <xdr:colOff>1701800</xdr:colOff>
      <xdr:row>41</xdr:row>
      <xdr:rowOff>323850</xdr:rowOff>
    </xdr:to>
    <xdr:pic>
      <xdr:nvPicPr>
        <xdr:cNvPr id="1042" name="Picture 148"/>
        <xdr:cNvPicPr>
          <a:picLocks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063750" y="32111950"/>
          <a:ext cx="1358900" cy="1562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342900</xdr:colOff>
      <xdr:row>42</xdr:row>
      <xdr:rowOff>25400</xdr:rowOff>
    </xdr:from>
    <xdr:to>
      <xdr:col>2</xdr:col>
      <xdr:colOff>1701800</xdr:colOff>
      <xdr:row>43</xdr:row>
      <xdr:rowOff>825500</xdr:rowOff>
    </xdr:to>
    <xdr:pic>
      <xdr:nvPicPr>
        <xdr:cNvPr id="1043" name="Picture 150"/>
        <xdr:cNvPicPr>
          <a:picLocks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063750" y="33712150"/>
          <a:ext cx="1358900" cy="165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342900</xdr:colOff>
      <xdr:row>44</xdr:row>
      <xdr:rowOff>25400</xdr:rowOff>
    </xdr:from>
    <xdr:to>
      <xdr:col>2</xdr:col>
      <xdr:colOff>1701800</xdr:colOff>
      <xdr:row>45</xdr:row>
      <xdr:rowOff>825500</xdr:rowOff>
    </xdr:to>
    <xdr:pic>
      <xdr:nvPicPr>
        <xdr:cNvPr id="1044" name="Picture 152"/>
        <xdr:cNvPicPr>
          <a:picLocks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063750" y="35413950"/>
          <a:ext cx="1358900" cy="165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342900</xdr:colOff>
      <xdr:row>46</xdr:row>
      <xdr:rowOff>25400</xdr:rowOff>
    </xdr:from>
    <xdr:to>
      <xdr:col>2</xdr:col>
      <xdr:colOff>1701800</xdr:colOff>
      <xdr:row>46</xdr:row>
      <xdr:rowOff>1676400</xdr:rowOff>
    </xdr:to>
    <xdr:pic>
      <xdr:nvPicPr>
        <xdr:cNvPr id="1045" name="Picture 176"/>
        <xdr:cNvPicPr>
          <a:picLocks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063750" y="37115750"/>
          <a:ext cx="1358900" cy="165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393700</xdr:colOff>
      <xdr:row>0</xdr:row>
      <xdr:rowOff>0</xdr:rowOff>
    </xdr:from>
    <xdr:to>
      <xdr:col>2</xdr:col>
      <xdr:colOff>1847850</xdr:colOff>
      <xdr:row>1</xdr:row>
      <xdr:rowOff>165100</xdr:rowOff>
    </xdr:to>
    <xdr:pic>
      <xdr:nvPicPr>
        <xdr:cNvPr id="1046" name="Picture 8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2114550" y="0"/>
          <a:ext cx="1454150" cy="679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273050</xdr:colOff>
      <xdr:row>19</xdr:row>
      <xdr:rowOff>203200</xdr:rowOff>
    </xdr:from>
    <xdr:to>
      <xdr:col>2</xdr:col>
      <xdr:colOff>1631950</xdr:colOff>
      <xdr:row>21</xdr:row>
      <xdr:rowOff>450850</xdr:rowOff>
    </xdr:to>
    <xdr:pic>
      <xdr:nvPicPr>
        <xdr:cNvPr id="1047" name="Picture 1"/>
        <xdr:cNvPicPr>
          <a:picLocks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993900" y="16370300"/>
          <a:ext cx="1358900" cy="174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1 2" refreshedDate="46182.55349189815" createdVersion="8" refreshedVersion="8" minRefreshableVersion="3" recordCount="44">
  <cacheSource type="worksheet">
    <worksheetSource ref="A3:O47" sheet="Specification"/>
  </cacheSource>
  <cacheFields count="15">
    <cacheField name="SEASON" numFmtId="0">
      <sharedItems/>
    </cacheField>
    <cacheField name="ARTICLE" numFmtId="0">
      <sharedItems/>
    </cacheField>
    <cacheField name="IMAGE" numFmtId="0">
      <sharedItems containsNonDate="0" containsString="0" containsBlank="1"/>
    </cacheField>
    <cacheField name="FULL ARTICLE" numFmtId="0">
      <sharedItems/>
    </cacheField>
    <cacheField name="COLOR CODE" numFmtId="0">
      <sharedItems/>
    </cacheField>
    <cacheField name="COLOR DESCRIPTION" numFmtId="0">
      <sharedItems/>
    </cacheField>
    <cacheField name="DESCRIPTION" numFmtId="0">
      <sharedItems count="9">
        <s v="SWEATSHIRT"/>
        <s v="POLO LONG SLEEVE"/>
        <s v="JUMPER"/>
        <s v="TURTLENECK"/>
        <s v="JEANS"/>
        <s v="GILET"/>
        <s v="PANTS"/>
        <s v="DOWN JACKET"/>
        <s v="COAT"/>
      </sharedItems>
    </cacheField>
    <cacheField name="SUPPLIER DESCRIPTION" numFmtId="0">
      <sharedItems/>
    </cacheField>
    <cacheField name="GENDER" numFmtId="0">
      <sharedItems/>
    </cacheField>
    <cacheField name="BRAND" numFmtId="0">
      <sharedItems/>
    </cacheField>
    <cacheField name="RRP" numFmtId="0">
      <sharedItems containsSemiMixedTypes="0" containsString="0" containsNumber="1" containsInteger="1" minValue="63" maxValue="265"/>
    </cacheField>
    <cacheField name="WHS" numFmtId="0">
      <sharedItems containsSemiMixedTypes="0" containsString="0" containsNumber="1" containsInteger="1" minValue="20" maxValue="83"/>
    </cacheField>
    <cacheField name="PRICE" numFmtId="0">
      <sharedItems containsSemiMixedTypes="0" containsString="0" containsNumber="1" minValue="9.3999999999999986" maxValue="39.01"/>
    </cacheField>
    <cacheField name="TOT. PRICE" numFmtId="0">
      <sharedItems containsSemiMixedTypes="0" containsString="0" containsNumber="1" minValue="31.019999999999996" maxValue="4374.29"/>
    </cacheField>
    <cacheField name="QTY" numFmtId="0">
      <sharedItems containsSemiMixedTypes="0" containsString="0" containsNumber="1" containsInteger="1" minValue="2" maxValue="22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4">
  <r>
    <s v="FW 2025/2026"/>
    <s v="53501783"/>
    <m/>
    <s v="53501783730"/>
    <s v="730"/>
    <s v="BLU SCURO"/>
    <x v="0"/>
    <s v="APERTO C/ZIP JOLIET POWER-FLEX (243)"/>
    <s v="MALE"/>
    <s v="ARMATA"/>
    <n v="125"/>
    <n v="41"/>
    <n v="19.27"/>
    <n v="4374.29"/>
    <n v="227"/>
  </r>
  <r>
    <s v="FW 2025/2026"/>
    <s v="53521072"/>
    <m/>
    <s v="53521072410"/>
    <s v="410"/>
    <s v="GRIGIO"/>
    <x v="1"/>
    <s v="POLO M/L STARK PIQUET STRETCH (330)"/>
    <s v="MALE"/>
    <s v="ARMATA"/>
    <n v="63"/>
    <n v="20"/>
    <n v="9.3999999999999986"/>
    <n v="1231.3999999999999"/>
    <n v="131"/>
  </r>
  <r>
    <s v="FW 2025/2026"/>
    <s v="53521072"/>
    <m/>
    <s v="5352107237"/>
    <s v="37"/>
    <s v="MILITARE"/>
    <x v="1"/>
    <s v="POLO M/L STARK PIQUET STRETCH (330)"/>
    <s v="MALE"/>
    <s v="ARMATA"/>
    <n v="63"/>
    <n v="20"/>
    <n v="9.3999999999999986"/>
    <n v="921.19999999999982"/>
    <n v="98"/>
  </r>
  <r>
    <s v="FW 2025/2026"/>
    <s v="53521072"/>
    <m/>
    <s v="53521072730"/>
    <s v="730"/>
    <s v="BLU SCURO"/>
    <x v="1"/>
    <s v="POLO M/L STARK PIQUET STRETCH (330)"/>
    <s v="MALE"/>
    <s v="ARMATA"/>
    <n v="63"/>
    <n v="20"/>
    <n v="9.3999999999999986"/>
    <n v="620.39999999999986"/>
    <n v="66"/>
  </r>
  <r>
    <s v="FW 2025/2026"/>
    <s v="53501786"/>
    <m/>
    <s v="5350178637"/>
    <s v="37"/>
    <s v="MILITARE"/>
    <x v="2"/>
    <s v="GIROCOLLO WILKES PUNTO NORVEGESE/MAGLIA RASATA"/>
    <s v="MALE"/>
    <s v="ARMATA"/>
    <n v="111"/>
    <n v="37"/>
    <n v="17.39"/>
    <n v="1773.78"/>
    <n v="102"/>
  </r>
  <r>
    <s v="FW 2025/2026"/>
    <s v="53501787"/>
    <m/>
    <s v="53501787730"/>
    <s v="730"/>
    <s v="BLU SCURO"/>
    <x v="3"/>
    <s v="LUPO ZIP STANLEY PUNTO NORVEGESE/MAGLIA RASATA"/>
    <s v="MALE"/>
    <s v="ARMATA"/>
    <n v="125"/>
    <n v="41"/>
    <n v="19.27"/>
    <n v="1715.03"/>
    <n v="89"/>
  </r>
  <r>
    <s v="FW 2025/2026"/>
    <s v="53501788"/>
    <m/>
    <s v="53501788730"/>
    <s v="730"/>
    <s v="BLU SCURO"/>
    <x v="2"/>
    <s v="GIROCOLLO VICTOR MAGLIA RASATA F.12 (67)"/>
    <s v="MALE"/>
    <s v="ARMATA"/>
    <n v="83"/>
    <n v="28"/>
    <n v="13.16"/>
    <n v="671.16"/>
    <n v="51"/>
  </r>
  <r>
    <s v="FW 2025/2026"/>
    <s v="53501789"/>
    <m/>
    <s v="53501789730"/>
    <s v="730"/>
    <s v="BLU SCURO"/>
    <x v="2"/>
    <s v="GIROCOLLO ETIENNE MAGLIA RASATA F.7 (94)"/>
    <s v="MALE"/>
    <s v="ARMATA"/>
    <n v="111"/>
    <n v="35"/>
    <n v="16.45"/>
    <n v="1217.3"/>
    <n v="74"/>
  </r>
  <r>
    <s v="FW 2025/2026"/>
    <s v="53501790"/>
    <m/>
    <s v="53501790730"/>
    <s v="730"/>
    <s v="BLU SCURO"/>
    <x v="3"/>
    <s v="DOLCEVITA BYRD MAGLIA RASATA F.12"/>
    <s v="MALE"/>
    <s v="ARMATA"/>
    <n v="91"/>
    <n v="30"/>
    <n v="14.1"/>
    <n v="2622.6"/>
    <n v="186"/>
  </r>
  <r>
    <s v="FW 2025/2026"/>
    <s v="53471101"/>
    <m/>
    <s v="534711011503"/>
    <s v="1503"/>
    <s v="BLU MEDIO"/>
    <x v="4"/>
    <s v="5 TASCHE CABRAL JEANS (41)"/>
    <s v="MALE"/>
    <s v="ARMATA"/>
    <n v="83"/>
    <n v="28"/>
    <n v="13.16"/>
    <n v="394.8"/>
    <n v="30"/>
  </r>
  <r>
    <s v="FW 2025/2026"/>
    <s v="5337221"/>
    <m/>
    <s v="5337221798"/>
    <s v="798"/>
    <s v="BLU CHIARO"/>
    <x v="5"/>
    <s v="GILET CABOTO NYLON"/>
    <s v="MALE"/>
    <s v="ARMATA"/>
    <n v="99"/>
    <n v="33"/>
    <n v="15.509999999999998"/>
    <n v="2000.7899999999997"/>
    <n v="129"/>
  </r>
  <r>
    <s v="FW 2025/2026"/>
    <s v="5337221"/>
    <m/>
    <s v="533722137"/>
    <s v="37"/>
    <s v="MILITARE"/>
    <x v="5"/>
    <s v="GILET CABOTO NYLON"/>
    <s v="MALE"/>
    <s v="ARMATA"/>
    <n v="99"/>
    <n v="33"/>
    <n v="15.509999999999998"/>
    <n v="1442.4299999999998"/>
    <n v="93"/>
  </r>
  <r>
    <s v="FW 2025/2026"/>
    <s v="5337221"/>
    <m/>
    <s v="5337221730"/>
    <s v="730"/>
    <s v="BLU SCURO"/>
    <x v="5"/>
    <s v="GILET CABOTO NYLON"/>
    <s v="MALE"/>
    <s v="ARMATA"/>
    <n v="99"/>
    <n v="33"/>
    <n v="15.509999999999998"/>
    <n v="1426.9199999999998"/>
    <n v="92"/>
  </r>
  <r>
    <s v="FW 2025/2026"/>
    <s v="5337221"/>
    <m/>
    <s v="53372217"/>
    <s v="7"/>
    <s v="NERO"/>
    <x v="5"/>
    <s v="GILET CABOTO NYLON"/>
    <s v="MALE"/>
    <s v="ARMATA"/>
    <n v="99"/>
    <n v="33"/>
    <n v="15.509999999999998"/>
    <n v="759.9899999999999"/>
    <n v="49"/>
  </r>
  <r>
    <s v="FW 2025/2026"/>
    <s v="5337221"/>
    <m/>
    <s v="5337221410"/>
    <s v="410"/>
    <s v="GRIGIO"/>
    <x v="5"/>
    <s v="GILET CABOTO NYLON"/>
    <s v="MALE"/>
    <s v="ARMATA"/>
    <n v="99"/>
    <n v="33"/>
    <n v="15.509999999999998"/>
    <n v="713.45999999999992"/>
    <n v="46"/>
  </r>
  <r>
    <s v="FW 2025/2026"/>
    <s v="5337221"/>
    <m/>
    <s v="5337221120"/>
    <s v="120"/>
    <s v="MORO"/>
    <x v="5"/>
    <s v="GILET CABOTO NYLON"/>
    <s v="MALE"/>
    <s v="ARMATA"/>
    <n v="99"/>
    <n v="33"/>
    <n v="15.509999999999998"/>
    <n v="744.4799999999999"/>
    <n v="48"/>
  </r>
  <r>
    <s v="FW 2025/2026"/>
    <s v="5337221R"/>
    <m/>
    <s v="5337221R37"/>
    <s v="37"/>
    <s v="MILITARE"/>
    <x v="5"/>
    <s v="GILET CABOTO 2 NYLON 390T (13)"/>
    <s v="MALE"/>
    <s v="ARMATA"/>
    <n v="99"/>
    <n v="33"/>
    <n v="15.509999999999998"/>
    <n v="77.549999999999983"/>
    <n v="5"/>
  </r>
  <r>
    <s v="FW 2025/2026"/>
    <s v="5337221R"/>
    <m/>
    <s v="5337221R7"/>
    <s v="7"/>
    <s v="NERO"/>
    <x v="5"/>
    <s v="GILET CABOTO 2 NYLON 390T (13)"/>
    <s v="MALE"/>
    <s v="ARMATA"/>
    <n v="99"/>
    <n v="33"/>
    <n v="15.509999999999998"/>
    <n v="62.039999999999992"/>
    <n v="4"/>
  </r>
  <r>
    <s v="FW 2025/2026"/>
    <s v="5337221R"/>
    <m/>
    <s v="5337221R730"/>
    <s v="730"/>
    <s v="BLU SCURO"/>
    <x v="5"/>
    <s v="GILET CABOTO 2 NYLON 390T (13)"/>
    <s v="MALE"/>
    <s v="ARMATA"/>
    <n v="99"/>
    <n v="33"/>
    <n v="15.509999999999998"/>
    <n v="31.019999999999996"/>
    <n v="2"/>
  </r>
  <r>
    <s v="FW 2025/2026"/>
    <s v="53501782"/>
    <m/>
    <s v="53501782730"/>
    <s v="730"/>
    <s v="BLU SCURO"/>
    <x v="5"/>
    <s v="GILET DRAKE POWER-FLEX (235)"/>
    <s v="MALE"/>
    <s v="ARMATA"/>
    <n v="111"/>
    <n v="35"/>
    <n v="16.45"/>
    <n v="3684.7999999999997"/>
    <n v="224"/>
  </r>
  <r>
    <s v="FW 2025/2026"/>
    <s v="53471102"/>
    <m/>
    <s v="5347110237"/>
    <s v="37"/>
    <s v="MILITARE"/>
    <x v="6"/>
    <s v="5 TASCHE CORTES BULL STRETCH (193)"/>
    <s v="MALE"/>
    <s v="ARMATA"/>
    <n v="83"/>
    <n v="28"/>
    <n v="13.16"/>
    <n v="1460.76"/>
    <n v="111"/>
  </r>
  <r>
    <s v="FW 2025/2026"/>
    <s v="53471102"/>
    <m/>
    <s v="53471102730"/>
    <s v="730"/>
    <s v="BLU SCURO"/>
    <x v="6"/>
    <s v="5 TASCHE CORTES BULL STRETCH (193)"/>
    <s v="MALE"/>
    <s v="ARMATA"/>
    <n v="83"/>
    <n v="28"/>
    <n v="13.16"/>
    <n v="1039.6400000000001"/>
    <n v="79"/>
  </r>
  <r>
    <s v="FW 2025/2026"/>
    <s v="53471103"/>
    <m/>
    <s v="53471103410"/>
    <s v="410"/>
    <s v="GRIGIO"/>
    <x v="6"/>
    <s v="CHINO HUDSON TWILL STRETCH (99)"/>
    <s v="MALE"/>
    <s v="ARMATA"/>
    <n v="83"/>
    <n v="28"/>
    <n v="13.16"/>
    <n v="644.84"/>
    <n v="49"/>
  </r>
  <r>
    <s v="FW 2025/2026"/>
    <s v="53471103"/>
    <m/>
    <s v="53471103730"/>
    <s v="730"/>
    <s v="BLU SCURO"/>
    <x v="6"/>
    <s v="CHINO HUDSON TWILL STRETCH (99)"/>
    <s v="MALE"/>
    <s v="ARMATA"/>
    <n v="83"/>
    <n v="28"/>
    <n v="13.16"/>
    <n v="605.36"/>
    <n v="46"/>
  </r>
  <r>
    <s v="FW 2025/2026"/>
    <s v="53471104"/>
    <m/>
    <s v="53471104730"/>
    <s v="730"/>
    <s v="BLU SCURO"/>
    <x v="6"/>
    <s v="CHINO POLY-ELA"/>
    <s v="MALE"/>
    <s v="ARMATA"/>
    <n v="91"/>
    <n v="30"/>
    <n v="14.1"/>
    <n v="1212.5999999999999"/>
    <n v="86"/>
  </r>
  <r>
    <s v="FW 2025/2026"/>
    <s v="53471105"/>
    <m/>
    <s v="5347110537"/>
    <s v="37"/>
    <s v="MILITARE"/>
    <x v="6"/>
    <s v="CARGO HEDIN HERRINGBONE (140)"/>
    <s v="MALE"/>
    <s v="ARMATA"/>
    <n v="91"/>
    <n v="30"/>
    <n v="14.1"/>
    <n v="1974"/>
    <n v="140"/>
  </r>
  <r>
    <s v="FW 2025/2026"/>
    <s v="53471106"/>
    <m/>
    <s v="53471106730"/>
    <s v="730"/>
    <s v="BLU SCURO"/>
    <x v="6"/>
    <s v="CHINO MACKENZIE JERSEY STRETCH (79)"/>
    <s v="MALE"/>
    <s v="ARMATA"/>
    <n v="91"/>
    <n v="30"/>
    <n v="14.1"/>
    <n v="1071.5999999999999"/>
    <n v="76"/>
  </r>
  <r>
    <s v="FW 2025/2026"/>
    <s v="5331639"/>
    <m/>
    <s v="5331639730"/>
    <s v="730"/>
    <s v="BLU SCURO"/>
    <x v="7"/>
    <s v="GIUBBINO MAGELLANO POLY STRETCH (95)"/>
    <s v="MALE"/>
    <s v="ARMATA"/>
    <n v="195"/>
    <n v="63"/>
    <n v="29.61"/>
    <n v="2576.0700000000002"/>
    <n v="87"/>
  </r>
  <r>
    <s v="FW 2025/2026"/>
    <s v="5331640"/>
    <m/>
    <s v="533164037"/>
    <s v="37"/>
    <s v="MILITARE"/>
    <x v="7"/>
    <s v="GIUBBINO GAMA NYLON (455)"/>
    <s v="MALE"/>
    <s v="ARMATA"/>
    <n v="119"/>
    <n v="39"/>
    <n v="18.329999999999998"/>
    <n v="1979.6399999999999"/>
    <n v="108"/>
  </r>
  <r>
    <s v="FW 2025/2026"/>
    <s v="5331640"/>
    <m/>
    <s v="5331640798"/>
    <s v="798"/>
    <s v="BLU CHIARO"/>
    <x v="7"/>
    <s v="GIUBBINO GAMA NYLON (455)"/>
    <s v="MALE"/>
    <s v="ARMATA"/>
    <n v="119"/>
    <n v="39"/>
    <n v="18.329999999999998"/>
    <n v="1301.4299999999998"/>
    <n v="71"/>
  </r>
  <r>
    <s v="FW 2025/2026"/>
    <s v="5331640"/>
    <m/>
    <s v="5331640730"/>
    <s v="730"/>
    <s v="BLU SCURO"/>
    <x v="7"/>
    <s v="GIUBBINO GAMA NYLON (455)"/>
    <s v="MALE"/>
    <s v="ARMATA"/>
    <n v="119"/>
    <n v="39"/>
    <n v="18.329999999999998"/>
    <n v="1026.48"/>
    <n v="56"/>
  </r>
  <r>
    <s v="FW 2025/2026"/>
    <s v="5331640"/>
    <m/>
    <s v="53316407"/>
    <s v="7"/>
    <s v="NERO"/>
    <x v="7"/>
    <s v="GIUBBINO GAMA NYLON (455)"/>
    <s v="MALE"/>
    <s v="ARMATA"/>
    <n v="119"/>
    <n v="39"/>
    <n v="18.329999999999998"/>
    <n v="843.18"/>
    <n v="46"/>
  </r>
  <r>
    <s v="FW 2025/2026"/>
    <s v="5331640"/>
    <m/>
    <s v="5331640410"/>
    <s v="410"/>
    <s v="GRIGIO"/>
    <x v="7"/>
    <s v="GIUBBINO GAMA NYLON (455)"/>
    <s v="MALE"/>
    <s v="ARMATA"/>
    <n v="119"/>
    <n v="39"/>
    <n v="18.329999999999998"/>
    <n v="659.87999999999988"/>
    <n v="36"/>
  </r>
  <r>
    <s v="FW 2025/2026"/>
    <s v="5331640"/>
    <m/>
    <s v="5331640120"/>
    <s v="120"/>
    <s v="MORO"/>
    <x v="7"/>
    <s v="GIUBBINO GAMA NYLON (455)"/>
    <s v="MALE"/>
    <s v="ARMATA"/>
    <n v="119"/>
    <n v="39"/>
    <n v="18.329999999999998"/>
    <n v="384.92999999999995"/>
    <n v="21"/>
  </r>
  <r>
    <s v="FW 2025/2026"/>
    <s v="5331640R"/>
    <m/>
    <s v="5331640R730"/>
    <s v="730"/>
    <s v="BLU SCURO"/>
    <x v="7"/>
    <s v="GIUBBINO GAMA 2 NYLON 390T"/>
    <s v="MALE"/>
    <s v="ARMATA"/>
    <n v="119"/>
    <n v="39"/>
    <n v="18.329999999999998"/>
    <n v="293.27999999999997"/>
    <n v="16"/>
  </r>
  <r>
    <s v="FW 2025/2026"/>
    <s v="5331640R"/>
    <m/>
    <s v="5331640R7"/>
    <s v="7"/>
    <s v="NERO"/>
    <x v="7"/>
    <s v="GIUBBINO GAMA 2 NYLON 390T"/>
    <s v="MALE"/>
    <s v="ARMATA"/>
    <n v="119"/>
    <n v="39"/>
    <n v="18.329999999999998"/>
    <n v="311.60999999999996"/>
    <n v="17"/>
  </r>
  <r>
    <s v="FW 2025/2026"/>
    <s v="5331640R"/>
    <m/>
    <s v="5331640R410"/>
    <s v="410"/>
    <s v="GRIGIO"/>
    <x v="7"/>
    <s v="GIUBBINO GAMA 2 NYLON 390T"/>
    <s v="MALE"/>
    <s v="ARMATA"/>
    <n v="119"/>
    <n v="39"/>
    <n v="18.329999999999998"/>
    <n v="256.62"/>
    <n v="14"/>
  </r>
  <r>
    <s v="FW 2025/2026"/>
    <s v="5331640R"/>
    <m/>
    <s v="5331640R37"/>
    <s v="37"/>
    <s v="MILITARE"/>
    <x v="7"/>
    <s v="GIUBBINO GAMA 2 NYLON 390T"/>
    <s v="MALE"/>
    <s v="ARMATA"/>
    <n v="119"/>
    <n v="39"/>
    <n v="18.329999999999998"/>
    <n v="219.95999999999998"/>
    <n v="12"/>
  </r>
  <r>
    <s v="FW 2025/2026"/>
    <s v="5331640R"/>
    <m/>
    <s v="5331640R798"/>
    <s v="798"/>
    <s v="BLU CHIARO"/>
    <x v="7"/>
    <s v="GIUBBINO GAMA 2 NYLON 390T"/>
    <s v="MALE"/>
    <s v="ARMATA"/>
    <n v="119"/>
    <n v="39"/>
    <n v="18.329999999999998"/>
    <n v="183.29999999999998"/>
    <n v="10"/>
  </r>
  <r>
    <s v="FW 2025/2026"/>
    <s v="5331641"/>
    <m/>
    <s v="533164137"/>
    <s v="37"/>
    <s v="MILITARE"/>
    <x v="7"/>
    <s v="GIUBBINO COLOMBO INTERLOCK (222)"/>
    <s v="MALE"/>
    <s v="ARMATA"/>
    <n v="138"/>
    <n v="45"/>
    <n v="21.15"/>
    <n v="2157.2999999999997"/>
    <n v="102"/>
  </r>
  <r>
    <s v="FW 2025/2026"/>
    <s v="5331641"/>
    <m/>
    <s v="5331641730"/>
    <s v="730"/>
    <s v="BLU SCURO"/>
    <x v="7"/>
    <s v="GIUBBINO COLOMBO INTERLOCK (222)"/>
    <s v="MALE"/>
    <s v="ARMATA"/>
    <n v="138"/>
    <n v="45"/>
    <n v="21.15"/>
    <n v="2136.1499999999996"/>
    <n v="101"/>
  </r>
  <r>
    <s v="FW 2025/2026"/>
    <s v="5331642"/>
    <m/>
    <s v="533164237"/>
    <s v="37"/>
    <s v="MILITARE"/>
    <x v="7"/>
    <s v="GIUBBINO ERIKSON ACTIVE STRETCH (242)"/>
    <s v="MALE"/>
    <s v="ARMATA"/>
    <n v="139"/>
    <n v="47"/>
    <n v="22.09"/>
    <n v="3026.33"/>
    <n v="137"/>
  </r>
  <r>
    <s v="FW 2025/2026"/>
    <s v="5331642"/>
    <m/>
    <s v="5331642730"/>
    <s v="730"/>
    <s v="BLU SCURO"/>
    <x v="7"/>
    <s v="GIUBBINO ERIKSON ACTIVE STRETCH (242)"/>
    <s v="MALE"/>
    <s v="ARMATA"/>
    <n v="139"/>
    <n v="47"/>
    <n v="22.09"/>
    <n v="1966.01"/>
    <n v="89"/>
  </r>
  <r>
    <s v="FW 2025/2026"/>
    <s v="5332633"/>
    <m/>
    <s v="5332633730"/>
    <s v="730"/>
    <s v="BLU SCURO"/>
    <x v="8"/>
    <s v="GIACCONE VESPUCCI OUTSTRETCH (54)"/>
    <s v="MALE"/>
    <s v="ARMATA"/>
    <n v="265"/>
    <n v="83"/>
    <n v="39.01"/>
    <n v="1833.4699999999998"/>
    <n v="4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DESCRIPTION">
  <location ref="A1:B11" firstHeaderRow="1" firstDataRow="1" firstDataCol="1"/>
  <pivotFields count="15">
    <pivotField showAll="0"/>
    <pivotField showAll="0"/>
    <pivotField showAll="0"/>
    <pivotField showAll="0"/>
    <pivotField showAll="0"/>
    <pivotField showAll="0"/>
    <pivotField axis="axisRow" showAll="0">
      <items count="10">
        <item x="8"/>
        <item x="4"/>
        <item x="2"/>
        <item x="6"/>
        <item x="1"/>
        <item x="0"/>
        <item x="3"/>
        <item x="7"/>
        <item x="5"/>
        <item t="default"/>
      </items>
    </pivotField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dataField="1" showAll="0"/>
  </pivotFields>
  <rowFields count="1">
    <field x="6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um of QTY" fld="14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I47"/>
  <sheetViews>
    <sheetView showGridLines="0" tabSelected="1" topLeftCell="C1" zoomScale="80" zoomScaleNormal="80" workbookViewId="0">
      <pane ySplit="3" topLeftCell="A4" activePane="bottomLeft" state="frozen"/>
      <selection pane="bottomLeft" activeCell="T4" sqref="T4"/>
    </sheetView>
  </sheetViews>
  <sheetFormatPr defaultColWidth="9.140625" defaultRowHeight="15" x14ac:dyDescent="0.25"/>
  <cols>
    <col min="1" max="1" width="14.42578125" style="1" bestFit="1" customWidth="1"/>
    <col min="2" max="2" width="10.140625" style="1" customWidth="1"/>
    <col min="3" max="3" width="30.7109375" style="1" customWidth="1"/>
    <col min="4" max="4" width="14.5703125" style="1" hidden="1" customWidth="1"/>
    <col min="5" max="5" width="12.85546875" style="1" customWidth="1"/>
    <col min="6" max="6" width="20.140625" style="1" bestFit="1" customWidth="1"/>
    <col min="7" max="7" width="19.140625" style="1" bestFit="1" customWidth="1"/>
    <col min="8" max="8" width="30.85546875" style="6" customWidth="1"/>
    <col min="9" max="9" width="30.140625" style="6" bestFit="1" customWidth="1"/>
    <col min="10" max="10" width="13.7109375" style="6" bestFit="1" customWidth="1"/>
    <col min="11" max="11" width="8.85546875" style="6" bestFit="1" customWidth="1"/>
    <col min="12" max="12" width="11.28515625" style="1" customWidth="1"/>
    <col min="13" max="13" width="5.5703125" style="1" bestFit="1" customWidth="1"/>
    <col min="14" max="14" width="5.7109375" style="1" bestFit="1" customWidth="1"/>
    <col min="15" max="15" width="5.5703125" style="1" bestFit="1" customWidth="1"/>
    <col min="16" max="35" width="5.5703125" style="1" customWidth="1"/>
    <col min="36" max="16384" width="9.140625" style="1"/>
  </cols>
  <sheetData>
    <row r="1" spans="1:35" ht="40.5" customHeight="1" x14ac:dyDescent="0.25"/>
    <row r="2" spans="1:35" x14ac:dyDescent="0.25">
      <c r="O2" s="3">
        <f>SUBTOTAL(9,O4:O47)</f>
        <v>3303</v>
      </c>
    </row>
    <row r="3" spans="1:35" s="3" customFormat="1" x14ac:dyDescent="0.25">
      <c r="A3" s="4" t="s">
        <v>95</v>
      </c>
      <c r="B3" s="4" t="s">
        <v>78</v>
      </c>
      <c r="C3" s="4" t="s">
        <v>98</v>
      </c>
      <c r="D3" s="4" t="s">
        <v>97</v>
      </c>
      <c r="E3" s="4" t="s">
        <v>79</v>
      </c>
      <c r="F3" s="4" t="s">
        <v>80</v>
      </c>
      <c r="G3" s="4" t="s">
        <v>85</v>
      </c>
      <c r="H3" s="7" t="s">
        <v>81</v>
      </c>
      <c r="I3" s="7" t="s">
        <v>119</v>
      </c>
      <c r="J3" s="7" t="s">
        <v>118</v>
      </c>
      <c r="K3" s="7" t="s">
        <v>102</v>
      </c>
      <c r="L3" s="4" t="s">
        <v>93</v>
      </c>
      <c r="M3" s="4" t="s">
        <v>83</v>
      </c>
      <c r="N3" s="4" t="s">
        <v>84</v>
      </c>
      <c r="O3" s="4" t="s">
        <v>82</v>
      </c>
      <c r="P3" s="4" t="s">
        <v>15</v>
      </c>
      <c r="Q3" s="4" t="s">
        <v>12</v>
      </c>
      <c r="R3" s="4" t="s">
        <v>6</v>
      </c>
      <c r="S3" s="4" t="s">
        <v>7</v>
      </c>
      <c r="T3" s="4" t="s">
        <v>8</v>
      </c>
      <c r="U3" s="4" t="s">
        <v>9</v>
      </c>
      <c r="V3" s="4" t="s">
        <v>10</v>
      </c>
      <c r="W3" s="4" t="s">
        <v>11</v>
      </c>
      <c r="X3" s="4" t="s">
        <v>13</v>
      </c>
      <c r="Y3" s="4" t="s">
        <v>14</v>
      </c>
      <c r="Z3" s="4" t="s">
        <v>16</v>
      </c>
      <c r="AA3" s="4" t="s">
        <v>17</v>
      </c>
      <c r="AB3" s="4" t="s">
        <v>18</v>
      </c>
      <c r="AC3" s="4" t="s">
        <v>19</v>
      </c>
      <c r="AD3" s="4" t="s">
        <v>20</v>
      </c>
      <c r="AE3" s="4" t="s">
        <v>21</v>
      </c>
      <c r="AF3" s="4" t="s">
        <v>22</v>
      </c>
      <c r="AG3" s="4" t="s">
        <v>23</v>
      </c>
      <c r="AH3" s="4" t="s">
        <v>24</v>
      </c>
      <c r="AI3" s="4" t="s">
        <v>25</v>
      </c>
    </row>
    <row r="4" spans="1:35" ht="134.1" customHeight="1" x14ac:dyDescent="0.25">
      <c r="A4" s="2" t="s">
        <v>96</v>
      </c>
      <c r="B4" s="2" t="s">
        <v>65</v>
      </c>
      <c r="C4" s="2"/>
      <c r="D4" s="2" t="str">
        <f t="shared" ref="D4:D12" si="0">B4&amp;E4</f>
        <v>53501783730</v>
      </c>
      <c r="E4" s="2" t="s">
        <v>26</v>
      </c>
      <c r="F4" s="2" t="s">
        <v>27</v>
      </c>
      <c r="G4" s="2" t="s">
        <v>86</v>
      </c>
      <c r="H4" s="8" t="s">
        <v>66</v>
      </c>
      <c r="I4" s="8" t="s">
        <v>107</v>
      </c>
      <c r="J4" s="8" t="s">
        <v>106</v>
      </c>
      <c r="K4" s="8" t="s">
        <v>103</v>
      </c>
      <c r="L4" s="2" t="s">
        <v>94</v>
      </c>
      <c r="M4" s="5">
        <v>125</v>
      </c>
      <c r="N4" s="5">
        <v>41</v>
      </c>
      <c r="O4" s="4">
        <f t="shared" ref="O4:O47" si="1">SUM(P4:AI4)</f>
        <v>227</v>
      </c>
      <c r="P4" s="2"/>
      <c r="Q4" s="2"/>
      <c r="R4" s="2"/>
      <c r="S4" s="2">
        <v>43</v>
      </c>
      <c r="T4" s="2">
        <v>45</v>
      </c>
      <c r="U4" s="2">
        <v>41</v>
      </c>
      <c r="V4" s="2">
        <v>44</v>
      </c>
      <c r="W4" s="2">
        <v>54</v>
      </c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44.65" customHeight="1" x14ac:dyDescent="0.25">
      <c r="A5" s="2" t="s">
        <v>96</v>
      </c>
      <c r="B5" s="2" t="s">
        <v>76</v>
      </c>
      <c r="C5" s="11"/>
      <c r="D5" s="2" t="str">
        <f t="shared" si="0"/>
        <v>53521072410</v>
      </c>
      <c r="E5" s="2" t="s">
        <v>34</v>
      </c>
      <c r="F5" s="2" t="s">
        <v>35</v>
      </c>
      <c r="G5" s="2" t="s">
        <v>87</v>
      </c>
      <c r="H5" s="8" t="s">
        <v>77</v>
      </c>
      <c r="I5" s="8" t="s">
        <v>113</v>
      </c>
      <c r="J5" s="8" t="s">
        <v>106</v>
      </c>
      <c r="K5" s="8" t="s">
        <v>103</v>
      </c>
      <c r="L5" s="2" t="s">
        <v>94</v>
      </c>
      <c r="M5" s="5">
        <v>63</v>
      </c>
      <c r="N5" s="5">
        <v>20</v>
      </c>
      <c r="O5" s="4">
        <f t="shared" si="1"/>
        <v>131</v>
      </c>
      <c r="P5" s="2"/>
      <c r="Q5" s="2"/>
      <c r="R5" s="2"/>
      <c r="S5" s="2">
        <v>25</v>
      </c>
      <c r="T5" s="2">
        <v>18</v>
      </c>
      <c r="U5" s="2">
        <v>14</v>
      </c>
      <c r="V5" s="2">
        <v>31</v>
      </c>
      <c r="W5" s="2">
        <v>43</v>
      </c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44.65" customHeight="1" x14ac:dyDescent="0.25">
      <c r="A6" s="2" t="s">
        <v>96</v>
      </c>
      <c r="B6" s="2" t="s">
        <v>76</v>
      </c>
      <c r="C6" s="12"/>
      <c r="D6" s="2" t="str">
        <f t="shared" si="0"/>
        <v>5352107237</v>
      </c>
      <c r="E6" s="2" t="s">
        <v>30</v>
      </c>
      <c r="F6" s="2" t="s">
        <v>31</v>
      </c>
      <c r="G6" s="2" t="s">
        <v>87</v>
      </c>
      <c r="H6" s="8" t="s">
        <v>77</v>
      </c>
      <c r="I6" s="8" t="s">
        <v>113</v>
      </c>
      <c r="J6" s="8" t="s">
        <v>106</v>
      </c>
      <c r="K6" s="8" t="s">
        <v>103</v>
      </c>
      <c r="L6" s="2" t="s">
        <v>94</v>
      </c>
      <c r="M6" s="5">
        <v>63</v>
      </c>
      <c r="N6" s="5">
        <v>20</v>
      </c>
      <c r="O6" s="4">
        <f t="shared" si="1"/>
        <v>98</v>
      </c>
      <c r="P6" s="2"/>
      <c r="Q6" s="2"/>
      <c r="R6" s="2"/>
      <c r="S6" s="2">
        <v>19</v>
      </c>
      <c r="T6" s="2">
        <v>17</v>
      </c>
      <c r="U6" s="2">
        <v>6</v>
      </c>
      <c r="V6" s="2">
        <v>22</v>
      </c>
      <c r="W6" s="2">
        <v>34</v>
      </c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44.65" customHeight="1" x14ac:dyDescent="0.25">
      <c r="A7" s="2" t="s">
        <v>96</v>
      </c>
      <c r="B7" s="2" t="s">
        <v>76</v>
      </c>
      <c r="C7" s="13"/>
      <c r="D7" s="2" t="str">
        <f t="shared" si="0"/>
        <v>53521072730</v>
      </c>
      <c r="E7" s="2" t="s">
        <v>26</v>
      </c>
      <c r="F7" s="2" t="s">
        <v>27</v>
      </c>
      <c r="G7" s="2" t="s">
        <v>87</v>
      </c>
      <c r="H7" s="8" t="s">
        <v>77</v>
      </c>
      <c r="I7" s="8" t="s">
        <v>113</v>
      </c>
      <c r="J7" s="8" t="s">
        <v>106</v>
      </c>
      <c r="K7" s="8" t="s">
        <v>103</v>
      </c>
      <c r="L7" s="2" t="s">
        <v>94</v>
      </c>
      <c r="M7" s="5">
        <v>63</v>
      </c>
      <c r="N7" s="5">
        <v>20</v>
      </c>
      <c r="O7" s="4">
        <f t="shared" si="1"/>
        <v>66</v>
      </c>
      <c r="P7" s="2"/>
      <c r="Q7" s="2"/>
      <c r="R7" s="2"/>
      <c r="S7" s="2">
        <v>19</v>
      </c>
      <c r="T7" s="2">
        <v>1</v>
      </c>
      <c r="U7" s="2">
        <v>5</v>
      </c>
      <c r="V7" s="2">
        <v>16</v>
      </c>
      <c r="W7" s="2">
        <v>25</v>
      </c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134.1" customHeight="1" x14ac:dyDescent="0.25">
      <c r="A8" s="2" t="s">
        <v>96</v>
      </c>
      <c r="B8" s="2" t="s">
        <v>67</v>
      </c>
      <c r="C8" s="2"/>
      <c r="D8" s="2" t="str">
        <f t="shared" si="0"/>
        <v>5350178637</v>
      </c>
      <c r="E8" s="2" t="s">
        <v>30</v>
      </c>
      <c r="F8" s="2" t="s">
        <v>31</v>
      </c>
      <c r="G8" s="2" t="s">
        <v>88</v>
      </c>
      <c r="H8" s="8" t="s">
        <v>68</v>
      </c>
      <c r="I8" s="8" t="s">
        <v>115</v>
      </c>
      <c r="J8" s="8" t="s">
        <v>106</v>
      </c>
      <c r="K8" s="8" t="s">
        <v>103</v>
      </c>
      <c r="L8" s="2" t="s">
        <v>94</v>
      </c>
      <c r="M8" s="5">
        <v>111</v>
      </c>
      <c r="N8" s="5">
        <v>37</v>
      </c>
      <c r="O8" s="4">
        <f t="shared" si="1"/>
        <v>102</v>
      </c>
      <c r="P8" s="2"/>
      <c r="Q8" s="2"/>
      <c r="R8" s="2"/>
      <c r="S8" s="2">
        <v>6</v>
      </c>
      <c r="T8" s="2">
        <v>6</v>
      </c>
      <c r="U8" s="2">
        <v>10</v>
      </c>
      <c r="V8" s="2">
        <v>37</v>
      </c>
      <c r="W8" s="2">
        <v>43</v>
      </c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34.1" customHeight="1" x14ac:dyDescent="0.25">
      <c r="A9" s="2" t="s">
        <v>96</v>
      </c>
      <c r="B9" s="2" t="s">
        <v>69</v>
      </c>
      <c r="C9" s="2"/>
      <c r="D9" s="2" t="str">
        <f t="shared" si="0"/>
        <v>53501787730</v>
      </c>
      <c r="E9" s="2" t="s">
        <v>26</v>
      </c>
      <c r="F9" s="2" t="s">
        <v>27</v>
      </c>
      <c r="G9" s="2" t="s">
        <v>89</v>
      </c>
      <c r="H9" s="8" t="s">
        <v>70</v>
      </c>
      <c r="I9" s="8" t="s">
        <v>115</v>
      </c>
      <c r="J9" s="8" t="s">
        <v>106</v>
      </c>
      <c r="K9" s="8" t="s">
        <v>103</v>
      </c>
      <c r="L9" s="2" t="s">
        <v>94</v>
      </c>
      <c r="M9" s="5">
        <v>125</v>
      </c>
      <c r="N9" s="5">
        <v>41</v>
      </c>
      <c r="O9" s="4">
        <f t="shared" si="1"/>
        <v>89</v>
      </c>
      <c r="P9" s="2"/>
      <c r="Q9" s="2"/>
      <c r="R9" s="2"/>
      <c r="S9" s="2">
        <v>8</v>
      </c>
      <c r="T9" s="2">
        <v>8</v>
      </c>
      <c r="U9" s="2">
        <v>8</v>
      </c>
      <c r="V9" s="2">
        <v>22</v>
      </c>
      <c r="W9" s="2">
        <v>43</v>
      </c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134.1" customHeight="1" x14ac:dyDescent="0.25">
      <c r="A10" s="2" t="s">
        <v>96</v>
      </c>
      <c r="B10" s="2" t="s">
        <v>71</v>
      </c>
      <c r="C10" s="2"/>
      <c r="D10" s="2" t="str">
        <f t="shared" si="0"/>
        <v>53501788730</v>
      </c>
      <c r="E10" s="2" t="s">
        <v>26</v>
      </c>
      <c r="F10" s="2" t="s">
        <v>27</v>
      </c>
      <c r="G10" s="2" t="s">
        <v>88</v>
      </c>
      <c r="H10" s="8" t="s">
        <v>72</v>
      </c>
      <c r="I10" s="8" t="s">
        <v>111</v>
      </c>
      <c r="J10" s="8" t="s">
        <v>106</v>
      </c>
      <c r="K10" s="8" t="s">
        <v>103</v>
      </c>
      <c r="L10" s="2" t="s">
        <v>94</v>
      </c>
      <c r="M10" s="5">
        <v>83</v>
      </c>
      <c r="N10" s="5">
        <v>28</v>
      </c>
      <c r="O10" s="4">
        <f t="shared" si="1"/>
        <v>51</v>
      </c>
      <c r="P10" s="2"/>
      <c r="Q10" s="2"/>
      <c r="R10" s="2"/>
      <c r="S10" s="2">
        <v>5</v>
      </c>
      <c r="T10" s="2">
        <v>7</v>
      </c>
      <c r="U10" s="2">
        <v>5</v>
      </c>
      <c r="V10" s="2">
        <v>12</v>
      </c>
      <c r="W10" s="2">
        <v>22</v>
      </c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134.1" customHeight="1" x14ac:dyDescent="0.25">
      <c r="A11" s="2" t="s">
        <v>96</v>
      </c>
      <c r="B11" s="2" t="s">
        <v>73</v>
      </c>
      <c r="C11" s="2"/>
      <c r="D11" s="2" t="str">
        <f t="shared" si="0"/>
        <v>53501789730</v>
      </c>
      <c r="E11" s="2" t="s">
        <v>26</v>
      </c>
      <c r="F11" s="2" t="s">
        <v>27</v>
      </c>
      <c r="G11" s="2" t="s">
        <v>88</v>
      </c>
      <c r="H11" s="8" t="s">
        <v>74</v>
      </c>
      <c r="I11" s="8" t="s">
        <v>115</v>
      </c>
      <c r="J11" s="8" t="s">
        <v>106</v>
      </c>
      <c r="K11" s="8" t="s">
        <v>103</v>
      </c>
      <c r="L11" s="2" t="s">
        <v>94</v>
      </c>
      <c r="M11" s="5">
        <v>111</v>
      </c>
      <c r="N11" s="5">
        <v>35</v>
      </c>
      <c r="O11" s="4">
        <f t="shared" si="1"/>
        <v>74</v>
      </c>
      <c r="P11" s="2"/>
      <c r="Q11" s="2"/>
      <c r="R11" s="2"/>
      <c r="S11" s="2">
        <v>7</v>
      </c>
      <c r="T11" s="2">
        <v>6</v>
      </c>
      <c r="U11" s="2">
        <v>10</v>
      </c>
      <c r="V11" s="2">
        <v>23</v>
      </c>
      <c r="W11" s="2">
        <v>28</v>
      </c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134.1" customHeight="1" x14ac:dyDescent="0.25">
      <c r="A12" s="2" t="s">
        <v>96</v>
      </c>
      <c r="B12" s="2" t="s">
        <v>75</v>
      </c>
      <c r="C12" s="2"/>
      <c r="D12" s="2" t="str">
        <f t="shared" si="0"/>
        <v>53501790730</v>
      </c>
      <c r="E12" s="2" t="s">
        <v>26</v>
      </c>
      <c r="F12" s="2" t="s">
        <v>27</v>
      </c>
      <c r="G12" s="2" t="s">
        <v>89</v>
      </c>
      <c r="H12" s="8" t="s">
        <v>5</v>
      </c>
      <c r="I12" s="8" t="s">
        <v>111</v>
      </c>
      <c r="J12" s="8" t="s">
        <v>106</v>
      </c>
      <c r="K12" s="8" t="s">
        <v>103</v>
      </c>
      <c r="L12" s="2" t="s">
        <v>94</v>
      </c>
      <c r="M12" s="5">
        <v>91</v>
      </c>
      <c r="N12" s="5">
        <v>30</v>
      </c>
      <c r="O12" s="4">
        <f t="shared" si="1"/>
        <v>186</v>
      </c>
      <c r="P12" s="2"/>
      <c r="Q12" s="2"/>
      <c r="R12" s="2"/>
      <c r="S12" s="2">
        <v>32</v>
      </c>
      <c r="T12" s="2">
        <v>18</v>
      </c>
      <c r="U12" s="2">
        <v>40</v>
      </c>
      <c r="V12" s="2">
        <v>45</v>
      </c>
      <c r="W12" s="2">
        <v>51</v>
      </c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134.1" customHeight="1" x14ac:dyDescent="0.25">
      <c r="A13" s="2" t="s">
        <v>96</v>
      </c>
      <c r="B13" s="2" t="s">
        <v>52</v>
      </c>
      <c r="C13" s="2"/>
      <c r="D13" s="2" t="str">
        <f t="shared" ref="D13:D30" si="2">B13&amp;E13</f>
        <v>534711011503</v>
      </c>
      <c r="E13" s="2" t="s">
        <v>32</v>
      </c>
      <c r="F13" s="2" t="s">
        <v>33</v>
      </c>
      <c r="G13" s="2" t="s">
        <v>90</v>
      </c>
      <c r="H13" s="8" t="s">
        <v>53</v>
      </c>
      <c r="I13" s="8" t="s">
        <v>114</v>
      </c>
      <c r="J13" s="8" t="s">
        <v>106</v>
      </c>
      <c r="K13" s="8" t="s">
        <v>103</v>
      </c>
      <c r="L13" s="2" t="s">
        <v>94</v>
      </c>
      <c r="M13" s="5">
        <v>83</v>
      </c>
      <c r="N13" s="5">
        <v>28</v>
      </c>
      <c r="O13" s="4">
        <f t="shared" si="1"/>
        <v>30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>
        <v>2</v>
      </c>
      <c r="AH13" s="2">
        <v>10</v>
      </c>
      <c r="AI13" s="2">
        <v>18</v>
      </c>
    </row>
    <row r="14" spans="1:35" ht="22.35" customHeight="1" x14ac:dyDescent="0.25">
      <c r="A14" s="2" t="s">
        <v>96</v>
      </c>
      <c r="B14" s="2" t="s">
        <v>50</v>
      </c>
      <c r="C14" s="11"/>
      <c r="D14" s="2" t="str">
        <f t="shared" si="2"/>
        <v>5337221798</v>
      </c>
      <c r="E14" s="2" t="s">
        <v>40</v>
      </c>
      <c r="F14" s="2" t="s">
        <v>41</v>
      </c>
      <c r="G14" s="2" t="s">
        <v>104</v>
      </c>
      <c r="H14" s="8" t="s">
        <v>2</v>
      </c>
      <c r="I14" s="8" t="s">
        <v>108</v>
      </c>
      <c r="J14" s="8" t="s">
        <v>105</v>
      </c>
      <c r="K14" s="8" t="s">
        <v>103</v>
      </c>
      <c r="L14" s="2" t="s">
        <v>94</v>
      </c>
      <c r="M14" s="5">
        <v>99</v>
      </c>
      <c r="N14" s="5">
        <v>33</v>
      </c>
      <c r="O14" s="4">
        <f t="shared" si="1"/>
        <v>129</v>
      </c>
      <c r="P14" s="2"/>
      <c r="Q14" s="2"/>
      <c r="R14" s="2"/>
      <c r="S14" s="2">
        <v>28</v>
      </c>
      <c r="T14" s="2">
        <v>18</v>
      </c>
      <c r="U14" s="2">
        <v>25</v>
      </c>
      <c r="V14" s="2">
        <v>32</v>
      </c>
      <c r="W14" s="2">
        <v>26</v>
      </c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22.35" customHeight="1" x14ac:dyDescent="0.25">
      <c r="A15" s="2" t="s">
        <v>96</v>
      </c>
      <c r="B15" s="2" t="s">
        <v>50</v>
      </c>
      <c r="C15" s="12"/>
      <c r="D15" s="2" t="str">
        <f t="shared" si="2"/>
        <v>533722137</v>
      </c>
      <c r="E15" s="2" t="s">
        <v>30</v>
      </c>
      <c r="F15" s="2" t="s">
        <v>31</v>
      </c>
      <c r="G15" s="2" t="s">
        <v>104</v>
      </c>
      <c r="H15" s="8" t="s">
        <v>2</v>
      </c>
      <c r="I15" s="8" t="s">
        <v>108</v>
      </c>
      <c r="J15" s="8" t="s">
        <v>105</v>
      </c>
      <c r="K15" s="8" t="s">
        <v>103</v>
      </c>
      <c r="L15" s="2" t="s">
        <v>94</v>
      </c>
      <c r="M15" s="5">
        <v>99</v>
      </c>
      <c r="N15" s="5">
        <v>33</v>
      </c>
      <c r="O15" s="4">
        <f t="shared" si="1"/>
        <v>93</v>
      </c>
      <c r="P15" s="2"/>
      <c r="Q15" s="2"/>
      <c r="R15" s="2"/>
      <c r="S15" s="2">
        <v>14</v>
      </c>
      <c r="T15" s="2">
        <v>24</v>
      </c>
      <c r="U15" s="2">
        <v>21</v>
      </c>
      <c r="V15" s="2">
        <v>16</v>
      </c>
      <c r="W15" s="2">
        <v>18</v>
      </c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22.35" customHeight="1" x14ac:dyDescent="0.25">
      <c r="A16" s="2" t="s">
        <v>96</v>
      </c>
      <c r="B16" s="2" t="s">
        <v>50</v>
      </c>
      <c r="C16" s="12"/>
      <c r="D16" s="2" t="str">
        <f t="shared" si="2"/>
        <v>5337221730</v>
      </c>
      <c r="E16" s="2" t="s">
        <v>26</v>
      </c>
      <c r="F16" s="2" t="s">
        <v>27</v>
      </c>
      <c r="G16" s="2" t="s">
        <v>104</v>
      </c>
      <c r="H16" s="8" t="s">
        <v>2</v>
      </c>
      <c r="I16" s="8" t="s">
        <v>108</v>
      </c>
      <c r="J16" s="8" t="s">
        <v>105</v>
      </c>
      <c r="K16" s="8" t="s">
        <v>103</v>
      </c>
      <c r="L16" s="2" t="s">
        <v>94</v>
      </c>
      <c r="M16" s="5">
        <v>99</v>
      </c>
      <c r="N16" s="5">
        <v>33</v>
      </c>
      <c r="O16" s="4">
        <f t="shared" si="1"/>
        <v>92</v>
      </c>
      <c r="P16" s="2"/>
      <c r="Q16" s="2"/>
      <c r="R16" s="2"/>
      <c r="S16" s="2">
        <v>16</v>
      </c>
      <c r="T16" s="2">
        <v>24</v>
      </c>
      <c r="U16" s="2">
        <v>25</v>
      </c>
      <c r="V16" s="2">
        <v>14</v>
      </c>
      <c r="W16" s="2">
        <v>13</v>
      </c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22.35" customHeight="1" x14ac:dyDescent="0.25">
      <c r="A17" s="2" t="s">
        <v>96</v>
      </c>
      <c r="B17" s="2" t="s">
        <v>50</v>
      </c>
      <c r="C17" s="12"/>
      <c r="D17" s="2" t="str">
        <f t="shared" si="2"/>
        <v>53372217</v>
      </c>
      <c r="E17" s="2" t="s">
        <v>28</v>
      </c>
      <c r="F17" s="2" t="s">
        <v>29</v>
      </c>
      <c r="G17" s="2" t="s">
        <v>104</v>
      </c>
      <c r="H17" s="8" t="s">
        <v>2</v>
      </c>
      <c r="I17" s="8" t="s">
        <v>108</v>
      </c>
      <c r="J17" s="8" t="s">
        <v>105</v>
      </c>
      <c r="K17" s="8" t="s">
        <v>103</v>
      </c>
      <c r="L17" s="2" t="s">
        <v>94</v>
      </c>
      <c r="M17" s="5">
        <v>99</v>
      </c>
      <c r="N17" s="5">
        <v>33</v>
      </c>
      <c r="O17" s="4">
        <f t="shared" si="1"/>
        <v>49</v>
      </c>
      <c r="P17" s="2"/>
      <c r="Q17" s="2"/>
      <c r="R17" s="2"/>
      <c r="S17" s="2">
        <v>7</v>
      </c>
      <c r="T17" s="2">
        <v>12</v>
      </c>
      <c r="U17" s="2">
        <v>15</v>
      </c>
      <c r="V17" s="2">
        <v>6</v>
      </c>
      <c r="W17" s="2">
        <v>9</v>
      </c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22.35" customHeight="1" x14ac:dyDescent="0.25">
      <c r="A18" s="2" t="s">
        <v>96</v>
      </c>
      <c r="B18" s="2" t="s">
        <v>50</v>
      </c>
      <c r="C18" s="12"/>
      <c r="D18" s="2" t="str">
        <f t="shared" si="2"/>
        <v>5337221410</v>
      </c>
      <c r="E18" s="2" t="s">
        <v>34</v>
      </c>
      <c r="F18" s="2" t="s">
        <v>35</v>
      </c>
      <c r="G18" s="2" t="s">
        <v>104</v>
      </c>
      <c r="H18" s="8" t="s">
        <v>2</v>
      </c>
      <c r="I18" s="8" t="s">
        <v>108</v>
      </c>
      <c r="J18" s="8" t="s">
        <v>105</v>
      </c>
      <c r="K18" s="8" t="s">
        <v>103</v>
      </c>
      <c r="L18" s="2" t="s">
        <v>94</v>
      </c>
      <c r="M18" s="5">
        <v>99</v>
      </c>
      <c r="N18" s="5">
        <v>33</v>
      </c>
      <c r="O18" s="4">
        <f t="shared" si="1"/>
        <v>46</v>
      </c>
      <c r="P18" s="2"/>
      <c r="Q18" s="2"/>
      <c r="R18" s="2"/>
      <c r="S18" s="2">
        <v>9</v>
      </c>
      <c r="T18" s="2">
        <v>6</v>
      </c>
      <c r="U18" s="2">
        <v>7</v>
      </c>
      <c r="V18" s="2">
        <v>11</v>
      </c>
      <c r="W18" s="2">
        <v>13</v>
      </c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22.35" customHeight="1" x14ac:dyDescent="0.25">
      <c r="A19" s="2" t="s">
        <v>96</v>
      </c>
      <c r="B19" s="2" t="s">
        <v>50</v>
      </c>
      <c r="C19" s="13"/>
      <c r="D19" s="2" t="str">
        <f t="shared" si="2"/>
        <v>5337221120</v>
      </c>
      <c r="E19" s="2" t="s">
        <v>42</v>
      </c>
      <c r="F19" s="2" t="s">
        <v>43</v>
      </c>
      <c r="G19" s="2" t="s">
        <v>104</v>
      </c>
      <c r="H19" s="8" t="s">
        <v>2</v>
      </c>
      <c r="I19" s="8" t="s">
        <v>108</v>
      </c>
      <c r="J19" s="8" t="s">
        <v>105</v>
      </c>
      <c r="K19" s="8" t="s">
        <v>103</v>
      </c>
      <c r="L19" s="2" t="s">
        <v>94</v>
      </c>
      <c r="M19" s="5">
        <v>99</v>
      </c>
      <c r="N19" s="5">
        <v>33</v>
      </c>
      <c r="O19" s="4">
        <f t="shared" si="1"/>
        <v>48</v>
      </c>
      <c r="P19" s="2"/>
      <c r="Q19" s="2"/>
      <c r="R19" s="2"/>
      <c r="S19" s="2">
        <v>6</v>
      </c>
      <c r="T19" s="2">
        <v>8</v>
      </c>
      <c r="U19" s="2">
        <v>11</v>
      </c>
      <c r="V19" s="2">
        <v>10</v>
      </c>
      <c r="W19" s="2">
        <v>13</v>
      </c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59.25" customHeight="1" x14ac:dyDescent="0.25">
      <c r="A20" s="2" t="s">
        <v>96</v>
      </c>
      <c r="B20" s="2" t="s">
        <v>3</v>
      </c>
      <c r="C20" s="11"/>
      <c r="D20" s="2" t="str">
        <f t="shared" si="2"/>
        <v>5337221R37</v>
      </c>
      <c r="E20" s="2" t="s">
        <v>30</v>
      </c>
      <c r="F20" s="2" t="s">
        <v>31</v>
      </c>
      <c r="G20" s="2" t="s">
        <v>104</v>
      </c>
      <c r="H20" s="8" t="s">
        <v>51</v>
      </c>
      <c r="I20" s="8" t="s">
        <v>108</v>
      </c>
      <c r="J20" s="8" t="s">
        <v>105</v>
      </c>
      <c r="K20" s="8" t="s">
        <v>103</v>
      </c>
      <c r="L20" s="2" t="s">
        <v>94</v>
      </c>
      <c r="M20" s="5">
        <v>99</v>
      </c>
      <c r="N20" s="5">
        <v>33</v>
      </c>
      <c r="O20" s="4">
        <f t="shared" si="1"/>
        <v>5</v>
      </c>
      <c r="P20" s="2"/>
      <c r="Q20" s="2"/>
      <c r="R20" s="2"/>
      <c r="S20" s="2"/>
      <c r="T20" s="2">
        <v>4</v>
      </c>
      <c r="U20" s="2">
        <v>1</v>
      </c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59.25" customHeight="1" x14ac:dyDescent="0.25">
      <c r="A21" s="2" t="s">
        <v>96</v>
      </c>
      <c r="B21" s="2" t="s">
        <v>3</v>
      </c>
      <c r="C21" s="12"/>
      <c r="D21" s="2" t="str">
        <f t="shared" si="2"/>
        <v>5337221R7</v>
      </c>
      <c r="E21" s="2" t="s">
        <v>28</v>
      </c>
      <c r="F21" s="2" t="s">
        <v>29</v>
      </c>
      <c r="G21" s="2" t="s">
        <v>104</v>
      </c>
      <c r="H21" s="8" t="s">
        <v>51</v>
      </c>
      <c r="I21" s="8" t="s">
        <v>108</v>
      </c>
      <c r="J21" s="8" t="s">
        <v>105</v>
      </c>
      <c r="K21" s="8" t="s">
        <v>103</v>
      </c>
      <c r="L21" s="2" t="s">
        <v>94</v>
      </c>
      <c r="M21" s="5">
        <v>99</v>
      </c>
      <c r="N21" s="5">
        <v>33</v>
      </c>
      <c r="O21" s="4">
        <f t="shared" si="1"/>
        <v>4</v>
      </c>
      <c r="P21" s="2"/>
      <c r="Q21" s="2"/>
      <c r="R21" s="2"/>
      <c r="S21" s="2">
        <v>4</v>
      </c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59.25" customHeight="1" x14ac:dyDescent="0.25">
      <c r="A22" s="2" t="s">
        <v>96</v>
      </c>
      <c r="B22" s="2" t="s">
        <v>3</v>
      </c>
      <c r="C22" s="12"/>
      <c r="D22" s="2" t="str">
        <f t="shared" si="2"/>
        <v>5337221R730</v>
      </c>
      <c r="E22" s="2" t="s">
        <v>26</v>
      </c>
      <c r="F22" s="2" t="s">
        <v>27</v>
      </c>
      <c r="G22" s="2" t="s">
        <v>104</v>
      </c>
      <c r="H22" s="8" t="s">
        <v>51</v>
      </c>
      <c r="I22" s="8" t="s">
        <v>108</v>
      </c>
      <c r="J22" s="8" t="s">
        <v>105</v>
      </c>
      <c r="K22" s="8" t="s">
        <v>103</v>
      </c>
      <c r="L22" s="2" t="s">
        <v>94</v>
      </c>
      <c r="M22" s="5">
        <v>99</v>
      </c>
      <c r="N22" s="5">
        <v>33</v>
      </c>
      <c r="O22" s="4">
        <f t="shared" si="1"/>
        <v>2</v>
      </c>
      <c r="P22" s="2"/>
      <c r="Q22" s="2"/>
      <c r="R22" s="2"/>
      <c r="S22" s="2">
        <v>2</v>
      </c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134.1" customHeight="1" x14ac:dyDescent="0.25">
      <c r="A23" s="2" t="s">
        <v>96</v>
      </c>
      <c r="B23" s="2" t="s">
        <v>63</v>
      </c>
      <c r="C23" s="2"/>
      <c r="D23" s="2" t="str">
        <f t="shared" si="2"/>
        <v>53501782730</v>
      </c>
      <c r="E23" s="2" t="s">
        <v>26</v>
      </c>
      <c r="F23" s="2" t="s">
        <v>27</v>
      </c>
      <c r="G23" s="2" t="s">
        <v>104</v>
      </c>
      <c r="H23" s="8" t="s">
        <v>64</v>
      </c>
      <c r="I23" s="8" t="s">
        <v>107</v>
      </c>
      <c r="J23" s="8" t="s">
        <v>106</v>
      </c>
      <c r="K23" s="8" t="s">
        <v>103</v>
      </c>
      <c r="L23" s="2" t="s">
        <v>94</v>
      </c>
      <c r="M23" s="5">
        <v>111</v>
      </c>
      <c r="N23" s="5">
        <v>35</v>
      </c>
      <c r="O23" s="4">
        <f t="shared" si="1"/>
        <v>224</v>
      </c>
      <c r="P23" s="2"/>
      <c r="Q23" s="2"/>
      <c r="R23" s="2"/>
      <c r="S23" s="2">
        <v>44</v>
      </c>
      <c r="T23" s="2">
        <v>37</v>
      </c>
      <c r="U23" s="2">
        <v>43</v>
      </c>
      <c r="V23" s="2">
        <v>51</v>
      </c>
      <c r="W23" s="2">
        <v>49</v>
      </c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66.95" customHeight="1" x14ac:dyDescent="0.25">
      <c r="A24" s="2" t="s">
        <v>96</v>
      </c>
      <c r="B24" s="2" t="s">
        <v>54</v>
      </c>
      <c r="C24" s="11"/>
      <c r="D24" s="2" t="str">
        <f t="shared" si="2"/>
        <v>5347110237</v>
      </c>
      <c r="E24" s="2" t="s">
        <v>30</v>
      </c>
      <c r="F24" s="2" t="s">
        <v>31</v>
      </c>
      <c r="G24" s="2" t="s">
        <v>91</v>
      </c>
      <c r="H24" s="8" t="s">
        <v>55</v>
      </c>
      <c r="I24" s="8" t="s">
        <v>114</v>
      </c>
      <c r="J24" s="8" t="s">
        <v>106</v>
      </c>
      <c r="K24" s="8" t="s">
        <v>103</v>
      </c>
      <c r="L24" s="2" t="s">
        <v>94</v>
      </c>
      <c r="M24" s="5">
        <v>83</v>
      </c>
      <c r="N24" s="5">
        <v>28</v>
      </c>
      <c r="O24" s="4">
        <f t="shared" si="1"/>
        <v>111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>
        <v>16</v>
      </c>
      <c r="AF24" s="2">
        <v>11</v>
      </c>
      <c r="AG24" s="2">
        <v>19</v>
      </c>
      <c r="AH24" s="2">
        <v>25</v>
      </c>
      <c r="AI24" s="2">
        <v>40</v>
      </c>
    </row>
    <row r="25" spans="1:35" ht="66.95" customHeight="1" x14ac:dyDescent="0.25">
      <c r="A25" s="2" t="s">
        <v>96</v>
      </c>
      <c r="B25" s="2" t="s">
        <v>54</v>
      </c>
      <c r="C25" s="13"/>
      <c r="D25" s="2" t="str">
        <f t="shared" si="2"/>
        <v>53471102730</v>
      </c>
      <c r="E25" s="2" t="s">
        <v>26</v>
      </c>
      <c r="F25" s="2" t="s">
        <v>27</v>
      </c>
      <c r="G25" s="2" t="s">
        <v>91</v>
      </c>
      <c r="H25" s="8" t="s">
        <v>55</v>
      </c>
      <c r="I25" s="8" t="s">
        <v>114</v>
      </c>
      <c r="J25" s="8" t="s">
        <v>106</v>
      </c>
      <c r="K25" s="8" t="s">
        <v>103</v>
      </c>
      <c r="L25" s="2" t="s">
        <v>94</v>
      </c>
      <c r="M25" s="5">
        <v>83</v>
      </c>
      <c r="N25" s="5">
        <v>28</v>
      </c>
      <c r="O25" s="4">
        <f t="shared" si="1"/>
        <v>79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>
        <v>7</v>
      </c>
      <c r="AF25" s="2">
        <v>12</v>
      </c>
      <c r="AG25" s="2">
        <v>13</v>
      </c>
      <c r="AH25" s="2">
        <v>16</v>
      </c>
      <c r="AI25" s="2">
        <v>31</v>
      </c>
    </row>
    <row r="26" spans="1:35" ht="66.95" customHeight="1" x14ac:dyDescent="0.25">
      <c r="A26" s="2" t="s">
        <v>96</v>
      </c>
      <c r="B26" s="2" t="s">
        <v>56</v>
      </c>
      <c r="C26" s="11"/>
      <c r="D26" s="2" t="str">
        <f t="shared" si="2"/>
        <v>53471103410</v>
      </c>
      <c r="E26" s="2" t="s">
        <v>34</v>
      </c>
      <c r="F26" s="2" t="s">
        <v>35</v>
      </c>
      <c r="G26" s="2" t="s">
        <v>91</v>
      </c>
      <c r="H26" s="8" t="s">
        <v>57</v>
      </c>
      <c r="I26" s="8" t="s">
        <v>114</v>
      </c>
      <c r="J26" s="8" t="s">
        <v>106</v>
      </c>
      <c r="K26" s="8" t="s">
        <v>103</v>
      </c>
      <c r="L26" s="2" t="s">
        <v>94</v>
      </c>
      <c r="M26" s="5">
        <v>83</v>
      </c>
      <c r="N26" s="5">
        <v>28</v>
      </c>
      <c r="O26" s="4">
        <f t="shared" si="1"/>
        <v>49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>
        <v>2</v>
      </c>
      <c r="AG26" s="2">
        <v>9</v>
      </c>
      <c r="AH26" s="2">
        <v>12</v>
      </c>
      <c r="AI26" s="2">
        <v>26</v>
      </c>
    </row>
    <row r="27" spans="1:35" ht="66.95" customHeight="1" x14ac:dyDescent="0.25">
      <c r="A27" s="2" t="s">
        <v>96</v>
      </c>
      <c r="B27" s="2" t="s">
        <v>56</v>
      </c>
      <c r="C27" s="13"/>
      <c r="D27" s="2" t="str">
        <f t="shared" si="2"/>
        <v>53471103730</v>
      </c>
      <c r="E27" s="2" t="s">
        <v>26</v>
      </c>
      <c r="F27" s="2" t="s">
        <v>27</v>
      </c>
      <c r="G27" s="2" t="s">
        <v>91</v>
      </c>
      <c r="H27" s="8" t="s">
        <v>57</v>
      </c>
      <c r="I27" s="8" t="s">
        <v>114</v>
      </c>
      <c r="J27" s="8" t="s">
        <v>106</v>
      </c>
      <c r="K27" s="8" t="s">
        <v>103</v>
      </c>
      <c r="L27" s="2" t="s">
        <v>94</v>
      </c>
      <c r="M27" s="5">
        <v>83</v>
      </c>
      <c r="N27" s="5">
        <v>28</v>
      </c>
      <c r="O27" s="4">
        <f t="shared" si="1"/>
        <v>46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>
        <v>4</v>
      </c>
      <c r="AF27" s="2">
        <v>2</v>
      </c>
      <c r="AG27" s="2">
        <v>5</v>
      </c>
      <c r="AH27" s="2">
        <v>10</v>
      </c>
      <c r="AI27" s="2">
        <v>25</v>
      </c>
    </row>
    <row r="28" spans="1:35" ht="134.1" customHeight="1" x14ac:dyDescent="0.25">
      <c r="A28" s="2" t="s">
        <v>96</v>
      </c>
      <c r="B28" s="2" t="s">
        <v>58</v>
      </c>
      <c r="C28" s="2"/>
      <c r="D28" s="2" t="str">
        <f t="shared" si="2"/>
        <v>53471104730</v>
      </c>
      <c r="E28" s="2" t="s">
        <v>26</v>
      </c>
      <c r="F28" s="2" t="s">
        <v>27</v>
      </c>
      <c r="G28" s="2" t="s">
        <v>91</v>
      </c>
      <c r="H28" s="8" t="s">
        <v>4</v>
      </c>
      <c r="I28" s="8" t="s">
        <v>110</v>
      </c>
      <c r="J28" s="8" t="s">
        <v>106</v>
      </c>
      <c r="K28" s="8" t="s">
        <v>103</v>
      </c>
      <c r="L28" s="2" t="s">
        <v>94</v>
      </c>
      <c r="M28" s="5">
        <v>91</v>
      </c>
      <c r="N28" s="5">
        <v>30</v>
      </c>
      <c r="O28" s="4">
        <f t="shared" si="1"/>
        <v>86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>
        <v>9</v>
      </c>
      <c r="AF28" s="2">
        <v>8</v>
      </c>
      <c r="AG28" s="2">
        <v>15</v>
      </c>
      <c r="AH28" s="2">
        <v>23</v>
      </c>
      <c r="AI28" s="2">
        <v>31</v>
      </c>
    </row>
    <row r="29" spans="1:35" ht="134.1" customHeight="1" x14ac:dyDescent="0.25">
      <c r="A29" s="2" t="s">
        <v>96</v>
      </c>
      <c r="B29" s="2" t="s">
        <v>59</v>
      </c>
      <c r="C29" s="2"/>
      <c r="D29" s="2" t="str">
        <f t="shared" si="2"/>
        <v>5347110537</v>
      </c>
      <c r="E29" s="2" t="s">
        <v>30</v>
      </c>
      <c r="F29" s="2" t="s">
        <v>31</v>
      </c>
      <c r="G29" s="2" t="s">
        <v>91</v>
      </c>
      <c r="H29" s="8" t="s">
        <v>60</v>
      </c>
      <c r="I29" s="8" t="s">
        <v>114</v>
      </c>
      <c r="J29" s="8" t="s">
        <v>106</v>
      </c>
      <c r="K29" s="8" t="s">
        <v>103</v>
      </c>
      <c r="L29" s="2" t="s">
        <v>94</v>
      </c>
      <c r="M29" s="5">
        <v>91</v>
      </c>
      <c r="N29" s="5">
        <v>30</v>
      </c>
      <c r="O29" s="4">
        <f t="shared" si="1"/>
        <v>140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>
        <v>17</v>
      </c>
      <c r="AF29" s="2">
        <v>19</v>
      </c>
      <c r="AG29" s="2">
        <v>19</v>
      </c>
      <c r="AH29" s="2">
        <v>38</v>
      </c>
      <c r="AI29" s="2">
        <v>47</v>
      </c>
    </row>
    <row r="30" spans="1:35" ht="134.1" customHeight="1" x14ac:dyDescent="0.25">
      <c r="A30" s="2" t="s">
        <v>96</v>
      </c>
      <c r="B30" s="2" t="s">
        <v>61</v>
      </c>
      <c r="C30" s="2"/>
      <c r="D30" s="2" t="str">
        <f t="shared" si="2"/>
        <v>53471106730</v>
      </c>
      <c r="E30" s="2" t="s">
        <v>26</v>
      </c>
      <c r="F30" s="2" t="s">
        <v>27</v>
      </c>
      <c r="G30" s="2" t="s">
        <v>91</v>
      </c>
      <c r="H30" s="8" t="s">
        <v>62</v>
      </c>
      <c r="I30" s="8" t="s">
        <v>116</v>
      </c>
      <c r="J30" s="8" t="s">
        <v>106</v>
      </c>
      <c r="K30" s="8" t="s">
        <v>103</v>
      </c>
      <c r="L30" s="2" t="s">
        <v>94</v>
      </c>
      <c r="M30" s="5">
        <v>91</v>
      </c>
      <c r="N30" s="5">
        <v>30</v>
      </c>
      <c r="O30" s="4">
        <f t="shared" si="1"/>
        <v>76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>
        <v>7</v>
      </c>
      <c r="AF30" s="2">
        <v>10</v>
      </c>
      <c r="AG30" s="2">
        <v>13</v>
      </c>
      <c r="AH30" s="2">
        <v>24</v>
      </c>
      <c r="AI30" s="2">
        <v>22</v>
      </c>
    </row>
    <row r="31" spans="1:35" ht="134.1" customHeight="1" x14ac:dyDescent="0.25">
      <c r="A31" s="2" t="s">
        <v>96</v>
      </c>
      <c r="B31" s="2" t="s">
        <v>36</v>
      </c>
      <c r="C31" s="2"/>
      <c r="D31" s="2" t="str">
        <f t="shared" ref="D31:D46" si="3">B31&amp;E31</f>
        <v>5331639730</v>
      </c>
      <c r="E31" s="2" t="s">
        <v>26</v>
      </c>
      <c r="F31" s="2" t="s">
        <v>27</v>
      </c>
      <c r="G31" s="2" t="s">
        <v>101</v>
      </c>
      <c r="H31" s="8" t="s">
        <v>37</v>
      </c>
      <c r="I31" s="8" t="s">
        <v>109</v>
      </c>
      <c r="J31" s="8" t="s">
        <v>105</v>
      </c>
      <c r="K31" s="8" t="s">
        <v>103</v>
      </c>
      <c r="L31" s="2" t="s">
        <v>94</v>
      </c>
      <c r="M31" s="5">
        <v>195</v>
      </c>
      <c r="N31" s="5">
        <v>63</v>
      </c>
      <c r="O31" s="4">
        <f t="shared" si="1"/>
        <v>87</v>
      </c>
      <c r="P31" s="2"/>
      <c r="Q31" s="2"/>
      <c r="R31" s="2"/>
      <c r="S31" s="2">
        <v>14</v>
      </c>
      <c r="T31" s="2">
        <v>20</v>
      </c>
      <c r="U31" s="2">
        <v>14</v>
      </c>
      <c r="V31" s="2">
        <v>19</v>
      </c>
      <c r="W31" s="2">
        <v>20</v>
      </c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22.35" customHeight="1" x14ac:dyDescent="0.25">
      <c r="A32" s="2" t="s">
        <v>96</v>
      </c>
      <c r="B32" s="2" t="s">
        <v>38</v>
      </c>
      <c r="C32" s="11"/>
      <c r="D32" s="2" t="str">
        <f t="shared" si="3"/>
        <v>533164037</v>
      </c>
      <c r="E32" s="2" t="s">
        <v>30</v>
      </c>
      <c r="F32" s="2" t="s">
        <v>31</v>
      </c>
      <c r="G32" s="2" t="s">
        <v>101</v>
      </c>
      <c r="H32" s="8" t="s">
        <v>39</v>
      </c>
      <c r="I32" s="8" t="s">
        <v>108</v>
      </c>
      <c r="J32" s="8" t="s">
        <v>105</v>
      </c>
      <c r="K32" s="8" t="s">
        <v>103</v>
      </c>
      <c r="L32" s="2" t="s">
        <v>94</v>
      </c>
      <c r="M32" s="5">
        <v>119</v>
      </c>
      <c r="N32" s="5">
        <v>39</v>
      </c>
      <c r="O32" s="4">
        <f t="shared" si="1"/>
        <v>108</v>
      </c>
      <c r="P32" s="2"/>
      <c r="Q32" s="2"/>
      <c r="R32" s="2"/>
      <c r="S32" s="2">
        <v>13</v>
      </c>
      <c r="T32" s="2">
        <v>27</v>
      </c>
      <c r="U32" s="2">
        <v>21</v>
      </c>
      <c r="V32" s="2">
        <v>28</v>
      </c>
      <c r="W32" s="2">
        <v>19</v>
      </c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22.35" customHeight="1" x14ac:dyDescent="0.25">
      <c r="A33" s="2" t="s">
        <v>96</v>
      </c>
      <c r="B33" s="2" t="s">
        <v>38</v>
      </c>
      <c r="C33" s="12"/>
      <c r="D33" s="2" t="str">
        <f t="shared" si="3"/>
        <v>5331640798</v>
      </c>
      <c r="E33" s="2" t="s">
        <v>40</v>
      </c>
      <c r="F33" s="2" t="s">
        <v>41</v>
      </c>
      <c r="G33" s="2" t="s">
        <v>101</v>
      </c>
      <c r="H33" s="8" t="s">
        <v>39</v>
      </c>
      <c r="I33" s="8" t="s">
        <v>108</v>
      </c>
      <c r="J33" s="8" t="s">
        <v>105</v>
      </c>
      <c r="K33" s="8" t="s">
        <v>103</v>
      </c>
      <c r="L33" s="2" t="s">
        <v>94</v>
      </c>
      <c r="M33" s="5">
        <v>119</v>
      </c>
      <c r="N33" s="5">
        <v>39</v>
      </c>
      <c r="O33" s="4">
        <f t="shared" si="1"/>
        <v>71</v>
      </c>
      <c r="P33" s="2"/>
      <c r="Q33" s="2"/>
      <c r="R33" s="2"/>
      <c r="S33" s="2">
        <v>12</v>
      </c>
      <c r="T33" s="2">
        <v>8</v>
      </c>
      <c r="U33" s="2">
        <v>10</v>
      </c>
      <c r="V33" s="2">
        <v>16</v>
      </c>
      <c r="W33" s="2">
        <v>25</v>
      </c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22.35" customHeight="1" x14ac:dyDescent="0.25">
      <c r="A34" s="2" t="s">
        <v>96</v>
      </c>
      <c r="B34" s="2" t="s">
        <v>38</v>
      </c>
      <c r="C34" s="12"/>
      <c r="D34" s="2" t="str">
        <f t="shared" si="3"/>
        <v>5331640730</v>
      </c>
      <c r="E34" s="2" t="s">
        <v>26</v>
      </c>
      <c r="F34" s="2" t="s">
        <v>27</v>
      </c>
      <c r="G34" s="2" t="s">
        <v>101</v>
      </c>
      <c r="H34" s="8" t="s">
        <v>39</v>
      </c>
      <c r="I34" s="8" t="s">
        <v>108</v>
      </c>
      <c r="J34" s="8" t="s">
        <v>105</v>
      </c>
      <c r="K34" s="8" t="s">
        <v>103</v>
      </c>
      <c r="L34" s="2" t="s">
        <v>94</v>
      </c>
      <c r="M34" s="5">
        <v>119</v>
      </c>
      <c r="N34" s="5">
        <v>39</v>
      </c>
      <c r="O34" s="4">
        <f t="shared" si="1"/>
        <v>56</v>
      </c>
      <c r="P34" s="2"/>
      <c r="Q34" s="2"/>
      <c r="R34" s="2"/>
      <c r="S34" s="2">
        <v>6</v>
      </c>
      <c r="T34" s="2">
        <v>5</v>
      </c>
      <c r="U34" s="2">
        <v>12</v>
      </c>
      <c r="V34" s="2">
        <v>21</v>
      </c>
      <c r="W34" s="2">
        <v>12</v>
      </c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22.35" customHeight="1" x14ac:dyDescent="0.25">
      <c r="A35" s="2" t="s">
        <v>96</v>
      </c>
      <c r="B35" s="2" t="s">
        <v>38</v>
      </c>
      <c r="C35" s="12"/>
      <c r="D35" s="2" t="str">
        <f t="shared" si="3"/>
        <v>53316407</v>
      </c>
      <c r="E35" s="2" t="s">
        <v>28</v>
      </c>
      <c r="F35" s="2" t="s">
        <v>29</v>
      </c>
      <c r="G35" s="2" t="s">
        <v>101</v>
      </c>
      <c r="H35" s="8" t="s">
        <v>39</v>
      </c>
      <c r="I35" s="8" t="s">
        <v>108</v>
      </c>
      <c r="J35" s="8" t="s">
        <v>105</v>
      </c>
      <c r="K35" s="8" t="s">
        <v>103</v>
      </c>
      <c r="L35" s="2" t="s">
        <v>94</v>
      </c>
      <c r="M35" s="5">
        <v>119</v>
      </c>
      <c r="N35" s="5">
        <v>39</v>
      </c>
      <c r="O35" s="4">
        <f t="shared" si="1"/>
        <v>46</v>
      </c>
      <c r="P35" s="2"/>
      <c r="Q35" s="2"/>
      <c r="R35" s="2"/>
      <c r="S35" s="2">
        <v>8</v>
      </c>
      <c r="T35" s="2">
        <v>8</v>
      </c>
      <c r="U35" s="2">
        <v>13</v>
      </c>
      <c r="V35" s="2">
        <v>11</v>
      </c>
      <c r="W35" s="2">
        <v>6</v>
      </c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22.35" customHeight="1" x14ac:dyDescent="0.25">
      <c r="A36" s="2" t="s">
        <v>96</v>
      </c>
      <c r="B36" s="2" t="s">
        <v>38</v>
      </c>
      <c r="C36" s="12"/>
      <c r="D36" s="2" t="str">
        <f t="shared" si="3"/>
        <v>5331640410</v>
      </c>
      <c r="E36" s="2" t="s">
        <v>34</v>
      </c>
      <c r="F36" s="2" t="s">
        <v>35</v>
      </c>
      <c r="G36" s="2" t="s">
        <v>101</v>
      </c>
      <c r="H36" s="8" t="s">
        <v>39</v>
      </c>
      <c r="I36" s="8" t="s">
        <v>108</v>
      </c>
      <c r="J36" s="8" t="s">
        <v>105</v>
      </c>
      <c r="K36" s="8" t="s">
        <v>103</v>
      </c>
      <c r="L36" s="2" t="s">
        <v>94</v>
      </c>
      <c r="M36" s="5">
        <v>119</v>
      </c>
      <c r="N36" s="5">
        <v>39</v>
      </c>
      <c r="O36" s="4">
        <f t="shared" si="1"/>
        <v>36</v>
      </c>
      <c r="P36" s="2"/>
      <c r="Q36" s="2"/>
      <c r="R36" s="2"/>
      <c r="S36" s="2">
        <v>5</v>
      </c>
      <c r="T36" s="2">
        <v>5</v>
      </c>
      <c r="U36" s="2">
        <v>5</v>
      </c>
      <c r="V36" s="2">
        <v>7</v>
      </c>
      <c r="W36" s="2">
        <v>14</v>
      </c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22.35" customHeight="1" x14ac:dyDescent="0.25">
      <c r="A37" s="2" t="s">
        <v>96</v>
      </c>
      <c r="B37" s="2" t="s">
        <v>38</v>
      </c>
      <c r="C37" s="13"/>
      <c r="D37" s="2" t="str">
        <f t="shared" si="3"/>
        <v>5331640120</v>
      </c>
      <c r="E37" s="2" t="s">
        <v>42</v>
      </c>
      <c r="F37" s="2" t="s">
        <v>43</v>
      </c>
      <c r="G37" s="2" t="s">
        <v>101</v>
      </c>
      <c r="H37" s="8" t="s">
        <v>39</v>
      </c>
      <c r="I37" s="8" t="s">
        <v>108</v>
      </c>
      <c r="J37" s="8" t="s">
        <v>105</v>
      </c>
      <c r="K37" s="8" t="s">
        <v>103</v>
      </c>
      <c r="L37" s="2" t="s">
        <v>94</v>
      </c>
      <c r="M37" s="5">
        <v>119</v>
      </c>
      <c r="N37" s="5">
        <v>39</v>
      </c>
      <c r="O37" s="4">
        <f t="shared" si="1"/>
        <v>21</v>
      </c>
      <c r="P37" s="2"/>
      <c r="Q37" s="2"/>
      <c r="R37" s="2"/>
      <c r="S37" s="2">
        <v>1</v>
      </c>
      <c r="T37" s="2">
        <v>4</v>
      </c>
      <c r="U37" s="2">
        <v>3</v>
      </c>
      <c r="V37" s="2">
        <v>4</v>
      </c>
      <c r="W37" s="2">
        <v>9</v>
      </c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26.85" customHeight="1" x14ac:dyDescent="0.25">
      <c r="A38" s="2" t="s">
        <v>96</v>
      </c>
      <c r="B38" s="2" t="s">
        <v>0</v>
      </c>
      <c r="C38" s="11"/>
      <c r="D38" s="2" t="str">
        <f t="shared" si="3"/>
        <v>5331640R730</v>
      </c>
      <c r="E38" s="2" t="s">
        <v>26</v>
      </c>
      <c r="F38" s="2" t="s">
        <v>27</v>
      </c>
      <c r="G38" s="2" t="s">
        <v>101</v>
      </c>
      <c r="H38" s="8" t="s">
        <v>1</v>
      </c>
      <c r="I38" s="8" t="s">
        <v>108</v>
      </c>
      <c r="J38" s="8" t="s">
        <v>105</v>
      </c>
      <c r="K38" s="8" t="s">
        <v>103</v>
      </c>
      <c r="L38" s="2" t="s">
        <v>94</v>
      </c>
      <c r="M38" s="5">
        <v>119</v>
      </c>
      <c r="N38" s="5">
        <v>39</v>
      </c>
      <c r="O38" s="4">
        <f t="shared" si="1"/>
        <v>16</v>
      </c>
      <c r="P38" s="2"/>
      <c r="Q38" s="2"/>
      <c r="R38" s="2"/>
      <c r="S38" s="2">
        <v>1</v>
      </c>
      <c r="T38" s="2"/>
      <c r="U38" s="2">
        <v>3</v>
      </c>
      <c r="V38" s="2">
        <v>6</v>
      </c>
      <c r="W38" s="2">
        <v>6</v>
      </c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26.85" customHeight="1" x14ac:dyDescent="0.25">
      <c r="A39" s="2" t="s">
        <v>96</v>
      </c>
      <c r="B39" s="2" t="s">
        <v>0</v>
      </c>
      <c r="C39" s="12"/>
      <c r="D39" s="2" t="str">
        <f t="shared" si="3"/>
        <v>5331640R7</v>
      </c>
      <c r="E39" s="2" t="s">
        <v>28</v>
      </c>
      <c r="F39" s="2" t="s">
        <v>29</v>
      </c>
      <c r="G39" s="2" t="s">
        <v>101</v>
      </c>
      <c r="H39" s="8" t="s">
        <v>1</v>
      </c>
      <c r="I39" s="8" t="s">
        <v>108</v>
      </c>
      <c r="J39" s="8" t="s">
        <v>105</v>
      </c>
      <c r="K39" s="8" t="s">
        <v>103</v>
      </c>
      <c r="L39" s="2" t="s">
        <v>94</v>
      </c>
      <c r="M39" s="5">
        <v>119</v>
      </c>
      <c r="N39" s="5">
        <v>39</v>
      </c>
      <c r="O39" s="4">
        <f t="shared" si="1"/>
        <v>17</v>
      </c>
      <c r="P39" s="2"/>
      <c r="Q39" s="2"/>
      <c r="R39" s="2"/>
      <c r="S39" s="2">
        <v>1</v>
      </c>
      <c r="T39" s="2"/>
      <c r="U39" s="2">
        <v>4</v>
      </c>
      <c r="V39" s="2">
        <v>4</v>
      </c>
      <c r="W39" s="2">
        <v>8</v>
      </c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26.85" customHeight="1" x14ac:dyDescent="0.25">
      <c r="A40" s="2" t="s">
        <v>96</v>
      </c>
      <c r="B40" s="2" t="s">
        <v>0</v>
      </c>
      <c r="C40" s="12"/>
      <c r="D40" s="2" t="str">
        <f t="shared" si="3"/>
        <v>5331640R410</v>
      </c>
      <c r="E40" s="2" t="s">
        <v>34</v>
      </c>
      <c r="F40" s="2" t="s">
        <v>35</v>
      </c>
      <c r="G40" s="2" t="s">
        <v>101</v>
      </c>
      <c r="H40" s="8" t="s">
        <v>1</v>
      </c>
      <c r="I40" s="8" t="s">
        <v>108</v>
      </c>
      <c r="J40" s="8" t="s">
        <v>105</v>
      </c>
      <c r="K40" s="8" t="s">
        <v>103</v>
      </c>
      <c r="L40" s="2" t="s">
        <v>94</v>
      </c>
      <c r="M40" s="5">
        <v>119</v>
      </c>
      <c r="N40" s="5">
        <v>39</v>
      </c>
      <c r="O40" s="4">
        <f t="shared" si="1"/>
        <v>14</v>
      </c>
      <c r="P40" s="2"/>
      <c r="Q40" s="2"/>
      <c r="R40" s="2"/>
      <c r="S40" s="2">
        <v>4</v>
      </c>
      <c r="T40" s="2">
        <v>1</v>
      </c>
      <c r="U40" s="2">
        <v>4</v>
      </c>
      <c r="V40" s="2">
        <v>1</v>
      </c>
      <c r="W40" s="2">
        <v>4</v>
      </c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26.85" customHeight="1" x14ac:dyDescent="0.25">
      <c r="A41" s="2" t="s">
        <v>96</v>
      </c>
      <c r="B41" s="2" t="s">
        <v>0</v>
      </c>
      <c r="C41" s="12"/>
      <c r="D41" s="2" t="str">
        <f t="shared" si="3"/>
        <v>5331640R37</v>
      </c>
      <c r="E41" s="2" t="s">
        <v>30</v>
      </c>
      <c r="F41" s="2" t="s">
        <v>31</v>
      </c>
      <c r="G41" s="2" t="s">
        <v>101</v>
      </c>
      <c r="H41" s="8" t="s">
        <v>1</v>
      </c>
      <c r="I41" s="8" t="s">
        <v>108</v>
      </c>
      <c r="J41" s="8" t="s">
        <v>105</v>
      </c>
      <c r="K41" s="8" t="s">
        <v>103</v>
      </c>
      <c r="L41" s="2" t="s">
        <v>94</v>
      </c>
      <c r="M41" s="5">
        <v>119</v>
      </c>
      <c r="N41" s="5">
        <v>39</v>
      </c>
      <c r="O41" s="4">
        <f t="shared" si="1"/>
        <v>12</v>
      </c>
      <c r="P41" s="2"/>
      <c r="Q41" s="2"/>
      <c r="R41" s="2"/>
      <c r="S41" s="2">
        <v>4</v>
      </c>
      <c r="T41" s="2">
        <v>4</v>
      </c>
      <c r="U41" s="2">
        <v>2</v>
      </c>
      <c r="V41" s="2">
        <v>1</v>
      </c>
      <c r="W41" s="2">
        <v>1</v>
      </c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26.85" customHeight="1" x14ac:dyDescent="0.25">
      <c r="A42" s="2" t="s">
        <v>96</v>
      </c>
      <c r="B42" s="2" t="s">
        <v>0</v>
      </c>
      <c r="C42" s="13"/>
      <c r="D42" s="2" t="str">
        <f t="shared" si="3"/>
        <v>5331640R798</v>
      </c>
      <c r="E42" s="2" t="s">
        <v>40</v>
      </c>
      <c r="F42" s="2" t="s">
        <v>41</v>
      </c>
      <c r="G42" s="2" t="s">
        <v>101</v>
      </c>
      <c r="H42" s="8" t="s">
        <v>1</v>
      </c>
      <c r="I42" s="8" t="s">
        <v>108</v>
      </c>
      <c r="J42" s="8" t="s">
        <v>105</v>
      </c>
      <c r="K42" s="8" t="s">
        <v>103</v>
      </c>
      <c r="L42" s="2" t="s">
        <v>94</v>
      </c>
      <c r="M42" s="5">
        <v>119</v>
      </c>
      <c r="N42" s="5">
        <v>39</v>
      </c>
      <c r="O42" s="4">
        <f t="shared" si="1"/>
        <v>10</v>
      </c>
      <c r="P42" s="2"/>
      <c r="Q42" s="2"/>
      <c r="R42" s="2"/>
      <c r="S42" s="2">
        <v>4</v>
      </c>
      <c r="T42" s="2"/>
      <c r="U42" s="2">
        <v>3</v>
      </c>
      <c r="V42" s="2">
        <v>3</v>
      </c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66.95" customHeight="1" x14ac:dyDescent="0.25">
      <c r="A43" s="2" t="s">
        <v>96</v>
      </c>
      <c r="B43" s="2" t="s">
        <v>44</v>
      </c>
      <c r="C43" s="11"/>
      <c r="D43" s="2" t="str">
        <f t="shared" si="3"/>
        <v>533164137</v>
      </c>
      <c r="E43" s="2" t="s">
        <v>30</v>
      </c>
      <c r="F43" s="2" t="s">
        <v>31</v>
      </c>
      <c r="G43" s="2" t="s">
        <v>101</v>
      </c>
      <c r="H43" s="8" t="s">
        <v>45</v>
      </c>
      <c r="I43" s="8" t="s">
        <v>117</v>
      </c>
      <c r="J43" s="8" t="s">
        <v>105</v>
      </c>
      <c r="K43" s="8" t="s">
        <v>103</v>
      </c>
      <c r="L43" s="2" t="s">
        <v>94</v>
      </c>
      <c r="M43" s="5">
        <v>138</v>
      </c>
      <c r="N43" s="5">
        <v>45</v>
      </c>
      <c r="O43" s="4">
        <f t="shared" si="1"/>
        <v>102</v>
      </c>
      <c r="P43" s="2"/>
      <c r="Q43" s="2"/>
      <c r="R43" s="2"/>
      <c r="S43" s="2">
        <v>21</v>
      </c>
      <c r="T43" s="2">
        <v>3</v>
      </c>
      <c r="U43" s="2">
        <v>17</v>
      </c>
      <c r="V43" s="2">
        <v>27</v>
      </c>
      <c r="W43" s="2">
        <v>34</v>
      </c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66.95" customHeight="1" x14ac:dyDescent="0.25">
      <c r="A44" s="2" t="s">
        <v>96</v>
      </c>
      <c r="B44" s="2" t="s">
        <v>44</v>
      </c>
      <c r="C44" s="13"/>
      <c r="D44" s="2" t="str">
        <f t="shared" si="3"/>
        <v>5331641730</v>
      </c>
      <c r="E44" s="2" t="s">
        <v>26</v>
      </c>
      <c r="F44" s="2" t="s">
        <v>27</v>
      </c>
      <c r="G44" s="2" t="s">
        <v>101</v>
      </c>
      <c r="H44" s="8" t="s">
        <v>45</v>
      </c>
      <c r="I44" s="8" t="s">
        <v>117</v>
      </c>
      <c r="J44" s="8" t="s">
        <v>105</v>
      </c>
      <c r="K44" s="8" t="s">
        <v>103</v>
      </c>
      <c r="L44" s="2" t="s">
        <v>94</v>
      </c>
      <c r="M44" s="5">
        <v>138</v>
      </c>
      <c r="N44" s="5">
        <v>45</v>
      </c>
      <c r="O44" s="4">
        <f t="shared" si="1"/>
        <v>101</v>
      </c>
      <c r="P44" s="2"/>
      <c r="Q44" s="2"/>
      <c r="R44" s="2"/>
      <c r="S44" s="2">
        <v>16</v>
      </c>
      <c r="T44" s="2">
        <v>19</v>
      </c>
      <c r="U44" s="2">
        <v>12</v>
      </c>
      <c r="V44" s="2">
        <v>23</v>
      </c>
      <c r="W44" s="2">
        <v>31</v>
      </c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66.95" customHeight="1" x14ac:dyDescent="0.25">
      <c r="A45" s="2" t="s">
        <v>96</v>
      </c>
      <c r="B45" s="2" t="s">
        <v>46</v>
      </c>
      <c r="C45" s="11"/>
      <c r="D45" s="2" t="str">
        <f t="shared" si="3"/>
        <v>533164237</v>
      </c>
      <c r="E45" s="2" t="s">
        <v>30</v>
      </c>
      <c r="F45" s="2" t="s">
        <v>31</v>
      </c>
      <c r="G45" s="2" t="s">
        <v>101</v>
      </c>
      <c r="H45" s="8" t="s">
        <v>47</v>
      </c>
      <c r="I45" s="8" t="s">
        <v>109</v>
      </c>
      <c r="J45" s="8" t="s">
        <v>105</v>
      </c>
      <c r="K45" s="8" t="s">
        <v>103</v>
      </c>
      <c r="L45" s="2" t="s">
        <v>94</v>
      </c>
      <c r="M45" s="5">
        <v>139</v>
      </c>
      <c r="N45" s="5">
        <v>47</v>
      </c>
      <c r="O45" s="4">
        <f t="shared" si="1"/>
        <v>137</v>
      </c>
      <c r="P45" s="2"/>
      <c r="Q45" s="2"/>
      <c r="R45" s="2"/>
      <c r="S45" s="2">
        <v>26</v>
      </c>
      <c r="T45" s="2">
        <v>17</v>
      </c>
      <c r="U45" s="2">
        <v>18</v>
      </c>
      <c r="V45" s="2">
        <v>32</v>
      </c>
      <c r="W45" s="2">
        <v>44</v>
      </c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66.95" customHeight="1" x14ac:dyDescent="0.25">
      <c r="A46" s="2" t="s">
        <v>96</v>
      </c>
      <c r="B46" s="2" t="s">
        <v>46</v>
      </c>
      <c r="C46" s="13"/>
      <c r="D46" s="2" t="str">
        <f t="shared" si="3"/>
        <v>5331642730</v>
      </c>
      <c r="E46" s="2" t="s">
        <v>26</v>
      </c>
      <c r="F46" s="2" t="s">
        <v>27</v>
      </c>
      <c r="G46" s="2" t="s">
        <v>101</v>
      </c>
      <c r="H46" s="8" t="s">
        <v>47</v>
      </c>
      <c r="I46" s="8" t="s">
        <v>109</v>
      </c>
      <c r="J46" s="8" t="s">
        <v>105</v>
      </c>
      <c r="K46" s="8" t="s">
        <v>103</v>
      </c>
      <c r="L46" s="2" t="s">
        <v>94</v>
      </c>
      <c r="M46" s="5">
        <v>139</v>
      </c>
      <c r="N46" s="5">
        <v>47</v>
      </c>
      <c r="O46" s="4">
        <f t="shared" si="1"/>
        <v>89</v>
      </c>
      <c r="P46" s="2"/>
      <c r="Q46" s="2"/>
      <c r="R46" s="2"/>
      <c r="S46" s="2">
        <v>18</v>
      </c>
      <c r="T46" s="2">
        <v>9</v>
      </c>
      <c r="U46" s="2">
        <v>13</v>
      </c>
      <c r="V46" s="2">
        <v>21</v>
      </c>
      <c r="W46" s="2">
        <v>28</v>
      </c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34.1" customHeight="1" x14ac:dyDescent="0.25">
      <c r="A47" s="2" t="s">
        <v>96</v>
      </c>
      <c r="B47" s="2" t="s">
        <v>48</v>
      </c>
      <c r="C47" s="2"/>
      <c r="D47" s="2" t="str">
        <f>B47&amp;E47</f>
        <v>5332633730</v>
      </c>
      <c r="E47" s="2" t="s">
        <v>26</v>
      </c>
      <c r="F47" s="2" t="s">
        <v>27</v>
      </c>
      <c r="G47" s="2" t="s">
        <v>92</v>
      </c>
      <c r="H47" s="8" t="s">
        <v>49</v>
      </c>
      <c r="I47" s="8" t="s">
        <v>112</v>
      </c>
      <c r="J47" s="8" t="s">
        <v>105</v>
      </c>
      <c r="K47" s="8" t="s">
        <v>103</v>
      </c>
      <c r="L47" s="2" t="s">
        <v>94</v>
      </c>
      <c r="M47" s="5">
        <v>265</v>
      </c>
      <c r="N47" s="5">
        <v>83</v>
      </c>
      <c r="O47" s="4">
        <f t="shared" si="1"/>
        <v>47</v>
      </c>
      <c r="P47" s="2"/>
      <c r="Q47" s="2"/>
      <c r="R47" s="2"/>
      <c r="S47" s="2">
        <v>6</v>
      </c>
      <c r="T47" s="2">
        <v>12</v>
      </c>
      <c r="U47" s="2">
        <v>7</v>
      </c>
      <c r="V47" s="2">
        <v>9</v>
      </c>
      <c r="W47" s="2">
        <v>13</v>
      </c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</sheetData>
  <mergeCells count="9">
    <mergeCell ref="C14:C19"/>
    <mergeCell ref="C20:C22"/>
    <mergeCell ref="C5:C7"/>
    <mergeCell ref="C45:C46"/>
    <mergeCell ref="C24:C25"/>
    <mergeCell ref="C26:C27"/>
    <mergeCell ref="C38:C42"/>
    <mergeCell ref="C43:C44"/>
    <mergeCell ref="C32:C37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showGridLines="0" zoomScale="85" zoomScaleNormal="85" workbookViewId="0">
      <selection activeCell="A6" sqref="A6"/>
    </sheetView>
  </sheetViews>
  <sheetFormatPr defaultRowHeight="15" x14ac:dyDescent="0.25"/>
  <cols>
    <col min="1" max="1" width="18.140625" bestFit="1" customWidth="1"/>
    <col min="2" max="2" width="11.140625" bestFit="1" customWidth="1"/>
  </cols>
  <sheetData>
    <row r="1" spans="1:2" x14ac:dyDescent="0.25">
      <c r="A1" s="9" t="s">
        <v>85</v>
      </c>
      <c r="B1" t="s">
        <v>100</v>
      </c>
    </row>
    <row r="2" spans="1:2" x14ac:dyDescent="0.25">
      <c r="A2" s="10" t="s">
        <v>92</v>
      </c>
      <c r="B2">
        <v>47</v>
      </c>
    </row>
    <row r="3" spans="1:2" x14ac:dyDescent="0.25">
      <c r="A3" s="10" t="s">
        <v>90</v>
      </c>
      <c r="B3">
        <v>30</v>
      </c>
    </row>
    <row r="4" spans="1:2" x14ac:dyDescent="0.25">
      <c r="A4" s="10" t="s">
        <v>88</v>
      </c>
      <c r="B4">
        <v>227</v>
      </c>
    </row>
    <row r="5" spans="1:2" x14ac:dyDescent="0.25">
      <c r="A5" s="10" t="s">
        <v>91</v>
      </c>
      <c r="B5">
        <v>587</v>
      </c>
    </row>
    <row r="6" spans="1:2" x14ac:dyDescent="0.25">
      <c r="A6" s="10" t="s">
        <v>87</v>
      </c>
      <c r="B6">
        <v>295</v>
      </c>
    </row>
    <row r="7" spans="1:2" x14ac:dyDescent="0.25">
      <c r="A7" s="10" t="s">
        <v>86</v>
      </c>
      <c r="B7">
        <v>227</v>
      </c>
    </row>
    <row r="8" spans="1:2" x14ac:dyDescent="0.25">
      <c r="A8" s="10" t="s">
        <v>89</v>
      </c>
      <c r="B8">
        <v>275</v>
      </c>
    </row>
    <row r="9" spans="1:2" x14ac:dyDescent="0.25">
      <c r="A9" s="10" t="s">
        <v>101</v>
      </c>
      <c r="B9">
        <v>923</v>
      </c>
    </row>
    <row r="10" spans="1:2" x14ac:dyDescent="0.25">
      <c r="A10" s="10" t="s">
        <v>104</v>
      </c>
      <c r="B10">
        <v>692</v>
      </c>
    </row>
    <row r="11" spans="1:2" x14ac:dyDescent="0.25">
      <c r="A11" s="10" t="s">
        <v>99</v>
      </c>
      <c r="B11">
        <v>3303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Specification</vt:lpstr>
      <vt:lpstr>7067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2015-06-05T18:17:20Z</dcterms:created>
  <dcterms:modified xsi:type="dcterms:W3CDTF">2026-07-30T08:52:24Z</dcterms:modified>
</cp:coreProperties>
</file>